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5.xml" ContentType="application/vnd.openxmlformats-officedocument.drawing+xml"/>
  <Override PartName="/xl/worksheets/sheet12.xml" ContentType="application/vnd.openxmlformats-officedocument.spreadsheetml.worksheet+xml"/>
  <Override PartName="/xl/drawings/drawing6.xml" ContentType="application/vnd.openxmlformats-officedocument.drawing+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drawings/drawing8.xml" ContentType="application/vnd.openxmlformats-officedocument.drawing+xml"/>
  <Override PartName="/xl/worksheets/sheet15.xml" ContentType="application/vnd.openxmlformats-officedocument.spreadsheetml.worksheet+xml"/>
  <Override PartName="/xl/drawings/drawing9.xml" ContentType="application/vnd.openxmlformats-officedocument.drawing+xml"/>
  <Override PartName="/xl/worksheets/sheet16.xml" ContentType="application/vnd.openxmlformats-officedocument.spreadsheetml.worksheet+xml"/>
  <Override PartName="/xl/drawings/drawing10.xml" ContentType="application/vnd.openxmlformats-officedocument.drawing+xml"/>
  <Override PartName="/xl/worksheets/sheet17.xml" ContentType="application/vnd.openxmlformats-officedocument.spreadsheetml.worksheet+xml"/>
  <Override PartName="/xl/drawings/drawing11.xml" ContentType="application/vnd.openxmlformats-officedocument.drawing+xml"/>
  <Override PartName="/xl/worksheets/sheet18.xml" ContentType="application/vnd.openxmlformats-officedocument.spreadsheetml.worksheet+xml"/>
  <Override PartName="/xl/drawings/drawing12.xml" ContentType="application/vnd.openxmlformats-officedocument.drawing+xml"/>
  <Override PartName="/xl/worksheets/sheet19.xml" ContentType="application/vnd.openxmlformats-officedocument.spreadsheetml.worksheet+xml"/>
  <Override PartName="/xl/drawings/drawing13.xml" ContentType="application/vnd.openxmlformats-officedocument.drawing+xml"/>
  <Override PartName="/xl/worksheets/sheet20.xml" ContentType="application/vnd.openxmlformats-officedocument.spreadsheetml.worksheet+xml"/>
  <Override PartName="/xl/drawings/drawing14.xml" ContentType="application/vnd.openxmlformats-officedocument.drawing+xml"/>
  <Override PartName="/xl/worksheets/sheet21.xml" ContentType="application/vnd.openxmlformats-officedocument.spreadsheetml.worksheet+xml"/>
  <Override PartName="/xl/drawings/drawing15.xml" ContentType="application/vnd.openxmlformats-officedocument.drawing+xml"/>
  <Override PartName="/xl/worksheets/sheet22.xml" ContentType="application/vnd.openxmlformats-officedocument.spreadsheetml.worksheet+xml"/>
  <Override PartName="/xl/drawings/drawing16.xml" ContentType="application/vnd.openxmlformats-officedocument.drawing+xml"/>
  <Override PartName="/xl/worksheets/sheet23.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60" yWindow="975" windowWidth="8295" windowHeight="5745" tabRatio="917" activeTab="0"/>
  </bookViews>
  <sheets>
    <sheet name="Regional Unemployment Rate" sheetId="1" r:id="rId1"/>
    <sheet name="Growth employment by industry" sheetId="2" r:id="rId2"/>
    <sheet name="Growth employment by industry2" sheetId="3" r:id="rId3"/>
    <sheet name="Innovative Capacity" sheetId="4" r:id="rId4"/>
    <sheet name="Patents" sheetId="5" r:id="rId5"/>
    <sheet name="Patents2" sheetId="6" r:id="rId6"/>
    <sheet name="Parcel" sheetId="7" r:id="rId7"/>
    <sheet name="# Permits for construction" sheetId="8" r:id="rId8"/>
    <sheet name="Chapter 40B" sheetId="9" r:id="rId9"/>
    <sheet name="housing afford" sheetId="10" r:id="rId10"/>
    <sheet name="Residental Land Values" sheetId="11" r:id="rId11"/>
    <sheet name="Industrial value" sheetId="12" r:id="rId12"/>
    <sheet name="Commericial Value" sheetId="13" r:id="rId13"/>
    <sheet name="Population" sheetId="14" r:id="rId14"/>
    <sheet name="Population2" sheetId="15" r:id="rId15"/>
    <sheet name="Migration" sheetId="16" r:id="rId16"/>
    <sheet name="Educational Attainment" sheetId="17" r:id="rId17"/>
    <sheet name="Change Educational Attainment" sheetId="18" r:id="rId18"/>
    <sheet name="Drop-out" sheetId="19" r:id="rId19"/>
    <sheet name="Graduation PLans" sheetId="20" r:id="rId20"/>
    <sheet name="Median HH Income" sheetId="21" r:id="rId21"/>
    <sheet name="povertry" sheetId="22" r:id="rId22"/>
    <sheet name="School Lunch" sheetId="23" r:id="rId23"/>
  </sheets>
  <definedNames>
    <definedName name="_Toc123711855" localSheetId="9">'housing afford'!$B$1</definedName>
    <definedName name="_Toc123711856" localSheetId="9">'housing afford'!$B$5</definedName>
    <definedName name="_Toc123711857" localSheetId="10">'Residental Land Values'!#REF!</definedName>
    <definedName name="_Toc123711858" localSheetId="10">'Residental Land Values'!$B$5</definedName>
    <definedName name="_Toc123711865" localSheetId="19">'Graduation PLans'!#REF!</definedName>
    <definedName name="_Toc123711869" localSheetId="20">'Median HH Income'!$B$1</definedName>
    <definedName name="_Toc123711870" localSheetId="20">'Median HH Income'!$B$5</definedName>
    <definedName name="_Toc123711871" localSheetId="21">'povertry'!#REF!</definedName>
    <definedName name="_Toc123711873" localSheetId="22">'School Lunch'!$B$3</definedName>
  </definedNames>
  <calcPr fullCalcOnLoad="1"/>
</workbook>
</file>

<file path=xl/sharedStrings.xml><?xml version="1.0" encoding="utf-8"?>
<sst xmlns="http://schemas.openxmlformats.org/spreadsheetml/2006/main" count="900" uniqueCount="508">
  <si>
    <t>Average Assessed Value of Single-Family Homes</t>
  </si>
  <si>
    <t>Average Assessed Value of Industrial and Commercial Properties</t>
  </si>
  <si>
    <t>Population Change</t>
  </si>
  <si>
    <t>In- and Out-Migration</t>
  </si>
  <si>
    <t>School Dropout Numbers and Rates</t>
  </si>
  <si>
    <t>Plans of Graduating Seniors</t>
  </si>
  <si>
    <t xml:space="preserve">Median Household Income Growth by County  </t>
  </si>
  <si>
    <t>Individuals in Poverty</t>
  </si>
  <si>
    <t xml:space="preserve">Free and Subsidized School Lunch </t>
  </si>
  <si>
    <t>Copy Source from EDA Benchmark Report</t>
  </si>
  <si>
    <r>
      <t>Method</t>
    </r>
    <r>
      <rPr>
        <b/>
        <sz val="12"/>
        <color indexed="8"/>
        <rFont val="Times New Roman"/>
        <family val="1"/>
      </rPr>
      <t xml:space="preserve">:  The number of public school children eligible for the free and subsidized school lunch program was aggregated to the regional level for the years 2003-2004 and 2004-2005.  Eligible students as a percentage of all students are reported for the year 2004-2005.    </t>
    </r>
  </si>
  <si>
    <r>
      <t>Data Source</t>
    </r>
    <r>
      <rPr>
        <b/>
        <sz val="12"/>
        <color indexed="8"/>
        <rFont val="Times New Roman"/>
        <family val="1"/>
      </rPr>
      <t>:  Free and Subsidized School Lunch Program, Massachusetts Department of Education.</t>
    </r>
  </si>
  <si>
    <r>
      <t>Method</t>
    </r>
    <r>
      <rPr>
        <b/>
        <sz val="12"/>
        <color indexed="8"/>
        <rFont val="Times New Roman"/>
        <family val="1"/>
      </rPr>
      <t xml:space="preserve">:  The percentage and number of persons living under the poverty level from 1995 through 2002 was aggregated to the regional level and compared to state and national trends.  Two categories of persons were measured:  children under 18, and all persons.  </t>
    </r>
  </si>
  <si>
    <r>
      <t>Data Source</t>
    </r>
    <r>
      <rPr>
        <b/>
        <sz val="12"/>
        <color indexed="8"/>
        <rFont val="Times New Roman"/>
        <family val="1"/>
      </rPr>
      <t>:  Census Small Area Income and Poverty Estimates (SAIPE), U.S. Bureau of the Census.</t>
    </r>
  </si>
  <si>
    <r>
      <t>Method</t>
    </r>
    <r>
      <rPr>
        <b/>
        <sz val="12"/>
        <color indexed="8"/>
        <rFont val="Times New Roman"/>
        <family val="1"/>
      </rPr>
      <t>:  The estimated median income for each county from 1995 through 2002 was adjusted for inflation to 2002 levels, using the Boston Area Consumer Price Index for All Urban Consumers (U.S. Bureau of Labor Statistics).  This adjusted-data was compared to the state and national median income.  As this data is reported on the county level, some minor geographic differences exist between the standard Benchmarks regions and county lines, and the Greater Boston and Northeast regions must be measured together as large parts of Middlesex County are claimed by both regions.</t>
    </r>
  </si>
  <si>
    <r>
      <t>Data Source</t>
    </r>
    <r>
      <rPr>
        <b/>
        <sz val="12"/>
        <color indexed="8"/>
        <rFont val="Times New Roman"/>
        <family val="1"/>
      </rPr>
      <t>: Census Small Area Income and Poverty Estimates (SAIPE), U.S. Bureau of the Census.</t>
    </r>
  </si>
  <si>
    <r>
      <t>Method</t>
    </r>
    <r>
      <rPr>
        <b/>
        <sz val="12"/>
        <color indexed="8"/>
        <rFont val="Times New Roman"/>
        <family val="1"/>
      </rPr>
      <t>:  Survey data of graduating high school students is aggregated to the regional level and tracked yearly in five categories for future plans:  college, other post-secondary education, military, work, and other/no data.</t>
    </r>
  </si>
  <si>
    <r>
      <t>Data Source</t>
    </r>
    <r>
      <rPr>
        <b/>
        <sz val="12"/>
        <color indexed="8"/>
        <rFont val="Times New Roman"/>
        <family val="1"/>
      </rPr>
      <t>:  Plans of High School Graduates Survey; Massachusetts Department of Education.</t>
    </r>
  </si>
  <si>
    <r>
      <t>Method</t>
    </r>
    <r>
      <rPr>
        <b/>
        <sz val="12"/>
        <color indexed="8"/>
        <rFont val="Times New Roman"/>
        <family val="1"/>
      </rPr>
      <t xml:space="preserve">:  Data published by the Mass. Dept. of Education on high school dropout rates (“grade retention reports”) is aggregated to the regional level and tracked yearly.  </t>
    </r>
  </si>
  <si>
    <r>
      <t>Data Source</t>
    </r>
    <r>
      <rPr>
        <b/>
        <sz val="12"/>
        <color indexed="8"/>
        <rFont val="Times New Roman"/>
        <family val="1"/>
      </rPr>
      <t>:  Grade Retention Reports; Massachusetts Department of Education.</t>
    </r>
  </si>
  <si>
    <r>
      <t>Method</t>
    </r>
    <r>
      <rPr>
        <b/>
        <sz val="12"/>
        <color indexed="8"/>
        <rFont val="Times New Roman"/>
        <family val="1"/>
      </rPr>
      <t>:  Data from the 1990 and 2000 Decennial Census on educational attainment for persons over 25 years old was combined into the education categories of “less than high school,” high school,” “less than bachelor’s degree,”  bachelor’s degree,” and “master’s degree or higher.” The change in numbers and percentages of each category is compared from 1990 to 2000.</t>
    </r>
  </si>
  <si>
    <r>
      <t>Data Source</t>
    </r>
    <r>
      <rPr>
        <b/>
        <sz val="12"/>
        <color indexed="8"/>
        <rFont val="Times New Roman"/>
        <family val="1"/>
      </rPr>
      <t>:  1990 and 2000 Decennial Census; U.S. Bureau of the Census.</t>
    </r>
  </si>
  <si>
    <r>
      <t>Method</t>
    </r>
    <r>
      <rPr>
        <b/>
        <sz val="12"/>
        <color indexed="8"/>
        <rFont val="Times New Roman"/>
        <family val="1"/>
      </rPr>
      <t>:   The IRS collects yearly data on domestic migration, which can be used to track the yearly in- and out-flows of U.S. residents and to discover if the net flow is positive or negative.  Because the data is available on the county level, Benchmarks regions that conform to county boundaries can be readily summarized; regions with overlapping counties cannot be exactly represented by the data.  Specifically, the Greater Boston and Northeast regions must be measured together as large parts of Middlesex County are claimed by both regions.</t>
    </r>
  </si>
  <si>
    <r>
      <t>Data Source</t>
    </r>
    <r>
      <rPr>
        <b/>
        <sz val="12"/>
        <color indexed="8"/>
        <rFont val="Times New Roman"/>
        <family val="1"/>
      </rPr>
      <t>:  County to County Migration Data; Internal Revenue Service.</t>
    </r>
  </si>
  <si>
    <r>
      <t>Method</t>
    </r>
    <r>
      <rPr>
        <b/>
        <sz val="12"/>
        <color indexed="8"/>
        <rFont val="Times New Roman"/>
        <family val="1"/>
      </rPr>
      <t>:  The Massachusetts State Data Center prepared charts comparing population by region to the state and the nation.  The Center used population data from the Decennial Census from 1930 to 2000, as well as recent population estimates from the Bureau’s Population Estimates Program.</t>
    </r>
  </si>
  <si>
    <r>
      <t>Data Source</t>
    </r>
    <r>
      <rPr>
        <b/>
        <sz val="12"/>
        <color indexed="8"/>
        <rFont val="Times New Roman"/>
        <family val="1"/>
      </rPr>
      <t>:  The Decennial Census and the Population Estimates Program.; U.S. Bureau of the Census.</t>
    </r>
  </si>
  <si>
    <r>
      <t>Method</t>
    </r>
    <r>
      <rPr>
        <b/>
        <sz val="12"/>
        <color indexed="8"/>
        <rFont val="Times New Roman"/>
        <family val="1"/>
      </rPr>
      <t xml:space="preserve">:  The average assessed valuation for all industrial and commercial property parcels was calculated for each region for each fiscal year, starting in FY1986.  As the data was incomplete for certain municipalities in certain years, missing data was imputed using the average yearly change of previous and subsequent years.   </t>
    </r>
  </si>
  <si>
    <r>
      <t>Data source</t>
    </r>
    <r>
      <rPr>
        <b/>
        <sz val="12"/>
        <color indexed="8"/>
        <rFont val="Times New Roman"/>
        <family val="1"/>
      </rPr>
      <t>:  Division of Local Services, Massachusetts Department of Revenue.</t>
    </r>
  </si>
  <si>
    <r>
      <t>Method</t>
    </r>
    <r>
      <rPr>
        <b/>
        <sz val="12"/>
        <color indexed="8"/>
        <rFont val="Times New Roman"/>
        <family val="1"/>
      </rPr>
      <t>:  The average assessed valuation for all single-family home residential property parcels is calculated for each region.  As the dataset was incomplete for some years in certain municipalities, the missing data was interpolated from the available data.</t>
    </r>
  </si>
  <si>
    <r>
      <t xml:space="preserve">Method: </t>
    </r>
    <r>
      <rPr>
        <b/>
        <sz val="12"/>
        <color indexed="8"/>
        <rFont val="Times New Roman"/>
        <family val="1"/>
      </rPr>
      <t>Municipal-level data from the Comprehensive Housing Affordability Strategy (CHAS) database was summarized at the regional level, with in-house calculations of the regional percentage of households with high housing cost burdens (in excess of 30 percent of income).  The CHAS data is based on information from the 2000 Census.</t>
    </r>
  </si>
  <si>
    <r>
      <t>Method</t>
    </r>
    <r>
      <rPr>
        <b/>
        <sz val="12"/>
        <color indexed="8"/>
        <rFont val="Times New Roman"/>
        <family val="1"/>
      </rPr>
      <t>:  The map graphically displays (via ArcView, and ESRI product) town-level data provided by the Massachusetts Department of Housing and Community Development.  Chapter 40B housing units are those affordable housing units in municipalities that are certified as conforming to state guidelines for affordability (available at the Mass.gov website).  The municipal affordable housing percentages are based on the number of housing units reported in the 2000 Decennial Census of the U.S. Bureau of the Census.</t>
    </r>
  </si>
  <si>
    <r>
      <t>Data source</t>
    </r>
    <r>
      <rPr>
        <b/>
        <sz val="12"/>
        <color indexed="8"/>
        <rFont val="Times New Roman"/>
        <family val="1"/>
      </rPr>
      <t>:   Massachusetts Department of Housing and Community Development.</t>
    </r>
  </si>
  <si>
    <r>
      <t>Method</t>
    </r>
    <r>
      <rPr>
        <b/>
        <sz val="12"/>
        <color indexed="8"/>
        <rFont val="Times New Roman"/>
        <family val="1"/>
      </rPr>
      <t xml:space="preserve">:  Data on building permits is collected and aggregated to the regional level by type of unit.  </t>
    </r>
  </si>
  <si>
    <r>
      <t>Data Source</t>
    </r>
    <r>
      <rPr>
        <b/>
        <sz val="12"/>
        <color indexed="8"/>
        <rFont val="Times New Roman"/>
        <family val="1"/>
      </rPr>
      <t>: U.S. Bureau of the Census; Division of Local Services, Massachusetts Department of Revenue.</t>
    </r>
  </si>
  <si>
    <r>
      <t>Method</t>
    </r>
    <r>
      <rPr>
        <b/>
        <sz val="12"/>
        <color indexed="8"/>
        <rFont val="Times New Roman"/>
        <family val="1"/>
      </rPr>
      <t>:  Annual data are aggregated from town-level information for parcels of different building types: single-family homes, multi-unit buildings (2-4 units), apartments (5 or more units), condominiums, and residual “other” category.</t>
    </r>
  </si>
  <si>
    <r>
      <t>Data Source</t>
    </r>
    <r>
      <rPr>
        <b/>
        <sz val="12"/>
        <color indexed="8"/>
        <rFont val="Times New Roman"/>
        <family val="1"/>
      </rPr>
      <t>:  Decennial Census; U.S. Bureau of the Census.</t>
    </r>
  </si>
  <si>
    <r>
      <t>Method</t>
    </r>
    <r>
      <rPr>
        <b/>
        <sz val="12"/>
        <color indexed="8"/>
        <rFont val="Times New Roman"/>
        <family val="1"/>
      </rPr>
      <t>:  The number of patents issued to individuals or organizations in each region were compared over time.  To remove yearly variations, three-year periods are used and averaged to create a yearly average number of patents.  Two time periods were chosen, 1971 through 1973 (the earliest time period in the database) and 2002 through 2004.  Unique individuals or organizations receiving patents (assignees) were identified through name and location.  For patents with multiple assignees, the first assignee from Massachusetts was chosen as the primary recipient.</t>
    </r>
  </si>
  <si>
    <r>
      <t>Data Source</t>
    </r>
    <r>
      <rPr>
        <b/>
        <sz val="12"/>
        <color indexed="8"/>
        <rFont val="Times New Roman"/>
        <family val="1"/>
      </rPr>
      <t>:  Community of Science U.S. Patents Database.</t>
    </r>
  </si>
  <si>
    <r>
      <t>Method</t>
    </r>
    <r>
      <rPr>
        <b/>
        <sz val="12"/>
        <color indexed="8"/>
        <rFont val="Times New Roman"/>
        <family val="1"/>
      </rPr>
      <t>:  Venture capital funding received by companies in each region was measured and compared using information provided by the PriceWaterhouseCoopers MoneyTree survey.  Data is updated quarterly; no time-series data is available.</t>
    </r>
  </si>
  <si>
    <r>
      <t>Data Source:</t>
    </r>
    <r>
      <rPr>
        <b/>
        <sz val="12"/>
        <color indexed="8"/>
        <rFont val="Times New Roman"/>
        <family val="1"/>
      </rPr>
      <t xml:space="preserve">  PriceWaterhouseCoopers MoneyTree survey.</t>
    </r>
  </si>
  <si>
    <r>
      <t>Method</t>
    </r>
    <r>
      <rPr>
        <b/>
        <sz val="12"/>
        <color indexed="8"/>
        <rFont val="Times New Roman"/>
        <family val="1"/>
      </rPr>
      <t xml:space="preserve">:  The export cluster analysis presents each sector’s share of total employment in the region.  The export cluster definitions are defined in the entry “Employment by Industry.”  </t>
    </r>
  </si>
  <si>
    <r>
      <t>Data Source</t>
    </r>
    <r>
      <rPr>
        <b/>
        <sz val="12"/>
        <color indexed="8"/>
        <rFont val="Times New Roman"/>
        <family val="1"/>
      </rPr>
      <t>:  Quarterly Census of Employment and Wages (ES-202), as provided by the Massachusetts Division of Unemployment Assistance.</t>
    </r>
  </si>
  <si>
    <r>
      <t>Method</t>
    </r>
    <r>
      <rPr>
        <b/>
        <sz val="12"/>
        <color indexed="8"/>
        <rFont val="Times New Roman"/>
        <family val="1"/>
      </rPr>
      <t xml:space="preserve">:  The economic sector definitions used in this project are based on the work of Forrant, Moss and Tilly in the UMass Donahue Institute report, </t>
    </r>
    <r>
      <rPr>
        <b/>
        <i/>
        <sz val="12"/>
        <color indexed="8"/>
        <rFont val="Times New Roman"/>
        <family val="1"/>
      </rPr>
      <t>Knowledge Sector Powerhouse</t>
    </r>
    <r>
      <rPr>
        <b/>
        <sz val="12"/>
        <color indexed="8"/>
        <rFont val="Times New Roman"/>
        <family val="1"/>
      </rPr>
      <t xml:space="preserve"> report (2001).  Massachusetts industries were organized by export cluster, with a residual category for all other establishments, as follows: Advanced Technology Manufacturing; Arts, Tourism &amp; Recreation; Financial Services; Healthcare; Knowledge Creation; Traditional Manufacturing; and, All Other Sectors.  The </t>
    </r>
    <r>
      <rPr>
        <b/>
        <i/>
        <sz val="12"/>
        <color indexed="8"/>
        <rFont val="Times New Roman"/>
        <family val="1"/>
      </rPr>
      <t>Knowledge Sector Powerhouse</t>
    </r>
    <r>
      <rPr>
        <b/>
        <sz val="12"/>
        <color indexed="8"/>
        <rFont val="Times New Roman"/>
        <family val="1"/>
      </rPr>
      <t xml:space="preserve"> sectors were organized according to the Standard Industrial Classification (SIC) definitions.  This work reorganizes the sectors according to the North American Industrial Classification System (NAICS).  Due to data suppression, the NAICS-based export clusters are organized and presented at the ‘three-digit’ level.  The NAICS sector definitions appear on the next page.</t>
    </r>
  </si>
  <si>
    <r>
      <t>Method</t>
    </r>
    <r>
      <rPr>
        <b/>
        <sz val="12"/>
        <color indexed="8"/>
        <rFont val="Times New Roman"/>
        <family val="1"/>
      </rPr>
      <t>:  The percentage and number of persons unemployed regionally is presented by year, with comparable data for the state and the nation.</t>
    </r>
  </si>
  <si>
    <r>
      <t>Data Source</t>
    </r>
    <r>
      <rPr>
        <b/>
        <sz val="12"/>
        <color indexed="8"/>
        <rFont val="Times New Roman"/>
        <family val="1"/>
      </rPr>
      <t>: Local Area Unemployment Statistics (LAUS), as provided by the Massachusetts Division of Unemployment Assistance.</t>
    </r>
  </si>
  <si>
    <t>Excluding 1996</t>
  </si>
  <si>
    <t>FY</t>
  </si>
  <si>
    <t>Central</t>
  </si>
  <si>
    <t>Employment</t>
  </si>
  <si>
    <t>Unemployment</t>
  </si>
  <si>
    <t>Labor Force</t>
  </si>
  <si>
    <t>Change from Previous Year</t>
  </si>
  <si>
    <t>Rate</t>
  </si>
  <si>
    <t>State Rate</t>
  </si>
  <si>
    <t>NE Rate</t>
  </si>
  <si>
    <t>US Rate</t>
  </si>
  <si>
    <t>N/A</t>
  </si>
  <si>
    <t>Total</t>
  </si>
  <si>
    <t>Grand Total</t>
  </si>
  <si>
    <t>Percent</t>
  </si>
  <si>
    <t>Change</t>
  </si>
  <si>
    <t>Region</t>
  </si>
  <si>
    <t>Under 19</t>
  </si>
  <si>
    <t>19 to 24</t>
  </si>
  <si>
    <t>25 to 44</t>
  </si>
  <si>
    <t>45 to 64</t>
  </si>
  <si>
    <t>65 and over</t>
  </si>
  <si>
    <t>Year</t>
  </si>
  <si>
    <t>Comparison</t>
  </si>
  <si>
    <t>90-91</t>
  </si>
  <si>
    <t>91-92</t>
  </si>
  <si>
    <t>92-93</t>
  </si>
  <si>
    <t>93-94</t>
  </si>
  <si>
    <t>94-95</t>
  </si>
  <si>
    <t>95-96</t>
  </si>
  <si>
    <t>96-97</t>
  </si>
  <si>
    <t>97-98</t>
  </si>
  <si>
    <t>98-99</t>
  </si>
  <si>
    <t>99-00</t>
  </si>
  <si>
    <t>00-01</t>
  </si>
  <si>
    <t xml:space="preserve"> 01-02</t>
  </si>
  <si>
    <t>02-03</t>
  </si>
  <si>
    <t>Sector/Description</t>
  </si>
  <si>
    <t>LQ (US Base)</t>
  </si>
  <si>
    <t>LQ (MA Base)</t>
  </si>
  <si>
    <t>Change 2001 to 2004</t>
  </si>
  <si>
    <t>Percent Change</t>
  </si>
  <si>
    <t>Share of Total Employment</t>
  </si>
  <si>
    <t>Total, all industries</t>
  </si>
  <si>
    <t>Advanced Technology Manufacturing</t>
  </si>
  <si>
    <t>All Other Sectors</t>
  </si>
  <si>
    <t>Arts, Tourism &amp; Recreation</t>
  </si>
  <si>
    <t>Financial Services</t>
  </si>
  <si>
    <t>Healthcare</t>
  </si>
  <si>
    <t>Knowledge Creation</t>
  </si>
  <si>
    <t>Traditional Manufacturing</t>
  </si>
  <si>
    <t>Less than High School</t>
  </si>
  <si>
    <t>High School Graduate</t>
  </si>
  <si>
    <t>Some College/ Associate Degree</t>
  </si>
  <si>
    <t>BA/BS</t>
  </si>
  <si>
    <t>Graduate Degree or more</t>
  </si>
  <si>
    <t>Drop-Outs</t>
  </si>
  <si>
    <t>Total Students, Grades  9-12</t>
  </si>
  <si>
    <t>Drop-Out Rate</t>
  </si>
  <si>
    <t>2 Year College</t>
  </si>
  <si>
    <t>4 Year College</t>
  </si>
  <si>
    <t>Other Post Secondary</t>
  </si>
  <si>
    <t>Military</t>
  </si>
  <si>
    <t>Work</t>
  </si>
  <si>
    <t>Other</t>
  </si>
  <si>
    <t>Educational Attainment</t>
  </si>
  <si>
    <t>Single-Family Units</t>
  </si>
  <si>
    <t>2 Family Units</t>
  </si>
  <si>
    <t>3 + 4 Family Units</t>
  </si>
  <si>
    <t>5+ Family Units</t>
  </si>
  <si>
    <t>Massachusetts</t>
  </si>
  <si>
    <t>Average</t>
  </si>
  <si>
    <t>United States</t>
  </si>
  <si>
    <t>Total SHI Units</t>
  </si>
  <si>
    <t>2000 Census Year Round Housing Units</t>
  </si>
  <si>
    <t>Percentage of Ch. 40B Housing</t>
  </si>
  <si>
    <t>April 2002</t>
  </si>
  <si>
    <t>October 2003</t>
  </si>
  <si>
    <t>March 2004</t>
  </si>
  <si>
    <t>June 2005</t>
  </si>
  <si>
    <t>Total SHI Units June 05</t>
  </si>
  <si>
    <t>Sum of Assessed Value</t>
  </si>
  <si>
    <t>Sum of Parcels</t>
  </si>
  <si>
    <t>Avg. Value</t>
  </si>
  <si>
    <t>Inflation</t>
  </si>
  <si>
    <t>Adj. Avg. Value</t>
  </si>
  <si>
    <t>State and County</t>
  </si>
  <si>
    <t>US</t>
  </si>
  <si>
    <t>Berkshire</t>
  </si>
  <si>
    <t>Employment by Industry in Berkshire region, 2001 to 2004</t>
  </si>
  <si>
    <t>Single-Family Valuation</t>
  </si>
  <si>
    <t>2-Family Valuation</t>
  </si>
  <si>
    <t>3 + 4 Family Valuation</t>
  </si>
  <si>
    <t>5+ Family Valuation</t>
  </si>
  <si>
    <t>Single-Family Avg Valuation</t>
  </si>
  <si>
    <t>2-Family Avg Valuation</t>
  </si>
  <si>
    <t>3 + 4 Family Avg Valuation</t>
  </si>
  <si>
    <t>5+ Family Avg Valuation</t>
  </si>
  <si>
    <t>Berkshire County</t>
  </si>
  <si>
    <t>US Empl 04</t>
  </si>
  <si>
    <t>MA Empl 04</t>
  </si>
  <si>
    <t>Area Name</t>
  </si>
  <si>
    <t>Industry</t>
  </si>
  <si>
    <t>Q1 2005</t>
  </si>
  <si>
    <t>Q2 2005</t>
  </si>
  <si>
    <t xml:space="preserve">Biotechnology </t>
  </si>
  <si>
    <t>-</t>
  </si>
  <si>
    <t xml:space="preserve">Business Products and Services </t>
  </si>
  <si>
    <t xml:space="preserve">Computers and Peripherals </t>
  </si>
  <si>
    <t>Consumer Products and Services</t>
  </si>
  <si>
    <t xml:space="preserve">Electronics/Instrumentation </t>
  </si>
  <si>
    <t xml:space="preserve">Healthcare Services </t>
  </si>
  <si>
    <t xml:space="preserve">Industrial/Energy </t>
  </si>
  <si>
    <t xml:space="preserve">IT Services </t>
  </si>
  <si>
    <t xml:space="preserve">Media and Entertainment </t>
  </si>
  <si>
    <t xml:space="preserve">Medical Devices and Equipment </t>
  </si>
  <si>
    <t xml:space="preserve">Networking and Equipment </t>
  </si>
  <si>
    <t xml:space="preserve">Retailing/Distribution </t>
  </si>
  <si>
    <t xml:space="preserve">Semiconductors </t>
  </si>
  <si>
    <t xml:space="preserve">Software </t>
  </si>
  <si>
    <t xml:space="preserve">Telecommunications </t>
  </si>
  <si>
    <t>Total Venture Capital Investment</t>
  </si>
  <si>
    <t>Number of companies/ individuals</t>
  </si>
  <si>
    <t>Number of patents</t>
  </si>
  <si>
    <t>Largest Receiver</t>
  </si>
  <si>
    <t xml:space="preserve"> Sprague Electric Company</t>
  </si>
  <si>
    <t>General Electric Company</t>
  </si>
  <si>
    <t>Condos</t>
  </si>
  <si>
    <t>Apt</t>
  </si>
  <si>
    <t>Misc# Residential</t>
  </si>
  <si>
    <t>Total-Misc</t>
  </si>
  <si>
    <t>Single Family</t>
  </si>
  <si>
    <t>Multi Family</t>
  </si>
  <si>
    <t>Renters</t>
  </si>
  <si>
    <t>Owners</t>
  </si>
  <si>
    <t>Household by Income</t>
  </si>
  <si>
    <t>Elderly Household</t>
  </si>
  <si>
    <t>Family Households</t>
  </si>
  <si>
    <t>All Other Households</t>
  </si>
  <si>
    <t>Total Renters</t>
  </si>
  <si>
    <t>Elderly Households</t>
  </si>
  <si>
    <t>Total Owners</t>
  </si>
  <si>
    <t>Total Households</t>
  </si>
  <si>
    <t xml:space="preserve">Total </t>
  </si>
  <si>
    <t>Berkshire Region</t>
  </si>
  <si>
    <t>Very Low Income</t>
  </si>
  <si>
    <t>Low Income</t>
  </si>
  <si>
    <t>Middle and Above</t>
  </si>
  <si>
    <t>% Total Valuation</t>
  </si>
  <si>
    <t>% Total Parcels</t>
  </si>
  <si>
    <t>Inflation Adjusted</t>
  </si>
  <si>
    <t>Parcels</t>
  </si>
  <si>
    <t>Number of Patents</t>
  </si>
  <si>
    <t>Clinomics Biosciences Inc</t>
  </si>
  <si>
    <t>IDEX Dental Sciences Inc</t>
  </si>
  <si>
    <t>KAI Technologies Inc</t>
  </si>
  <si>
    <t>Applied Dental Sciences Inc</t>
  </si>
  <si>
    <t>Brazabra Corporation</t>
  </si>
  <si>
    <t>Display Science Inc</t>
  </si>
  <si>
    <t>Entertainment Design Workshop LLC</t>
  </si>
  <si>
    <t>EOM Technologies LLC</t>
  </si>
  <si>
    <t>MRA Laboratories Inc</t>
  </si>
  <si>
    <t>Oraceutical Innovative Properties LLC</t>
  </si>
  <si>
    <t>Berkshire Corporation</t>
  </si>
  <si>
    <t>Clifford Wagner Science Interactives Inc</t>
  </si>
  <si>
    <t>Crane and Co Inc</t>
  </si>
  <si>
    <t>Light; Christopher M Light; Gail V</t>
  </si>
  <si>
    <t>Magnetoelastic Devices Inc</t>
  </si>
  <si>
    <t>Marland Mold Inc</t>
  </si>
  <si>
    <t>Morrison Berkshire Inc</t>
  </si>
  <si>
    <t>OmniMedia Systems Inc</t>
  </si>
  <si>
    <t>The Chamberlain Group</t>
  </si>
  <si>
    <t>Wave Systems Corp</t>
  </si>
  <si>
    <t>Patents</t>
  </si>
  <si>
    <t>Company</t>
  </si>
  <si>
    <t xml:space="preserve"> Inventors &amp; Investors Incorporated</t>
  </si>
  <si>
    <t xml:space="preserve"> The Clark-Aiken Company</t>
  </si>
  <si>
    <t xml:space="preserve"> Clark-Aiken Company</t>
  </si>
  <si>
    <t xml:space="preserve"> General Electric Company</t>
  </si>
  <si>
    <t xml:space="preserve"> Progressive Products Incorporated</t>
  </si>
  <si>
    <t xml:space="preserve">Drop-Outs Berkshire </t>
  </si>
  <si>
    <t>Number</t>
  </si>
  <si>
    <t>90% Confidence Interval</t>
  </si>
  <si>
    <t>10,297 to 15,567</t>
  </si>
  <si>
    <t>7.7 to 11.7</t>
  </si>
  <si>
    <t>11,622 to 17,943</t>
  </si>
  <si>
    <t>8.9 to 13.7</t>
  </si>
  <si>
    <t>9,834 to 15,220</t>
  </si>
  <si>
    <t>7.6 to 11.8</t>
  </si>
  <si>
    <t>10,488 to 16,801</t>
  </si>
  <si>
    <t>8.0 to 12.8</t>
  </si>
  <si>
    <t>9,594 to 14,871</t>
  </si>
  <si>
    <t>7.4 to 11.4</t>
  </si>
  <si>
    <t>9,438 to 14,780</t>
  </si>
  <si>
    <t>7.3 to 11.5</t>
  </si>
  <si>
    <t>10,005 to 15,898</t>
  </si>
  <si>
    <t>7.7 to 12.2</t>
  </si>
  <si>
    <t>543,598 to 635,519</t>
  </si>
  <si>
    <t>9.0 to 10.5</t>
  </si>
  <si>
    <t>595,626 to 702,960</t>
  </si>
  <si>
    <t>9.8 to 11.5</t>
  </si>
  <si>
    <t>501,063 to 602,586</t>
  </si>
  <si>
    <t>8.2 to 9.8</t>
  </si>
  <si>
    <t>549,134 to 662,649</t>
  </si>
  <si>
    <t>8.8 to 10.6</t>
  </si>
  <si>
    <t>487,548 to 571,287</t>
  </si>
  <si>
    <t>7.8 to 9.1</t>
  </si>
  <si>
    <t>478,539 to 557,260</t>
  </si>
  <si>
    <t>7.6 to 8.9</t>
  </si>
  <si>
    <t>524,041 to 613,882</t>
  </si>
  <si>
    <t>8.3 to 9.7</t>
  </si>
  <si>
    <t>193,072 to 237,782</t>
  </si>
  <si>
    <t>13.1 to 16.1</t>
  </si>
  <si>
    <t>3,542 to 5,508</t>
  </si>
  <si>
    <t>11.1 to 17.2</t>
  </si>
  <si>
    <t>220,307 to 280,181</t>
  </si>
  <si>
    <t>14.9 to 19.0</t>
  </si>
  <si>
    <t>4,255 to 6,900</t>
  </si>
  <si>
    <t>13.9 to 22.5</t>
  </si>
  <si>
    <t>177,970 to 242,890</t>
  </si>
  <si>
    <t>12.1 to 16.5</t>
  </si>
  <si>
    <t>3,505 to 5,905</t>
  </si>
  <si>
    <t>11.6 to 19.6</t>
  </si>
  <si>
    <t>182,823 to 261,063</t>
  </si>
  <si>
    <t>12.4 to 17.7</t>
  </si>
  <si>
    <t>3,670 to 6,383</t>
  </si>
  <si>
    <t>12.5 to 21.8</t>
  </si>
  <si>
    <t>145,979 to 189,485</t>
  </si>
  <si>
    <t>10.0 to 13.0</t>
  </si>
  <si>
    <t>2,962 to 4,852</t>
  </si>
  <si>
    <t>10.6 to 17.3</t>
  </si>
  <si>
    <t>130,774 to 178,949</t>
  </si>
  <si>
    <t>9.0 to 12.3</t>
  </si>
  <si>
    <t>2,576 to 4,456</t>
  </si>
  <si>
    <t>9.4 to 16.3</t>
  </si>
  <si>
    <t>150,500 to 194,366</t>
  </si>
  <si>
    <t>10.1 to 13.0</t>
  </si>
  <si>
    <t>2,763 to 4,719</t>
  </si>
  <si>
    <t>10.1 to 17.2</t>
  </si>
  <si>
    <t>2003-2004</t>
  </si>
  <si>
    <t>Percentage</t>
  </si>
  <si>
    <t>2004-2005</t>
  </si>
  <si>
    <t>Low income With Income &lt;=30%</t>
  </si>
  <si>
    <t>Moderate income With Income &lt;=80%</t>
  </si>
  <si>
    <t>High income With Income &gt;80%</t>
  </si>
  <si>
    <t>Total Value</t>
  </si>
  <si>
    <t>Parcel</t>
  </si>
  <si>
    <t>Regional Unemployment Rate</t>
  </si>
  <si>
    <t>List of companies/persons with patents, 1971-1973 and 2002-2004</t>
  </si>
  <si>
    <t>Southeast</t>
  </si>
  <si>
    <t>Cape and Islands</t>
  </si>
  <si>
    <t>Northeast</t>
  </si>
  <si>
    <t>Pioneer Valley</t>
  </si>
  <si>
    <t>Boston Metro</t>
  </si>
  <si>
    <t>Job Growth</t>
  </si>
  <si>
    <t>Economic Conditions</t>
  </si>
  <si>
    <t>Berkshire Benchmark Regional Report Pages 11-12</t>
  </si>
  <si>
    <t>Growth In Employment by Industry</t>
  </si>
  <si>
    <t>Chemical manufacturing</t>
  </si>
  <si>
    <t>Computer and electronic product manufacturing</t>
  </si>
  <si>
    <t>Administrative and support services</t>
  </si>
  <si>
    <t>Private households</t>
  </si>
  <si>
    <t>Construction of buildings</t>
  </si>
  <si>
    <t>Motor vehicle and parts dealers</t>
  </si>
  <si>
    <t>Repair and maintenance</t>
  </si>
  <si>
    <t>Specialty trade contractors</t>
  </si>
  <si>
    <t>Building material and garden supply stores</t>
  </si>
  <si>
    <t>Electronic markets and agents and brokers</t>
  </si>
  <si>
    <t>Gasoline stations</t>
  </si>
  <si>
    <t>Truck transportation</t>
  </si>
  <si>
    <t>Nonstore retailers</t>
  </si>
  <si>
    <t>Transit and ground passenger transportation</t>
  </si>
  <si>
    <t>Clothing and clothing accessories stores</t>
  </si>
  <si>
    <t>Furniture and home furnishings stores</t>
  </si>
  <si>
    <t>Real estate</t>
  </si>
  <si>
    <t>Heavy and civil engineering construction</t>
  </si>
  <si>
    <t>Pipeline transportation</t>
  </si>
  <si>
    <t>Mining, except oil and gas</t>
  </si>
  <si>
    <t>Crop production</t>
  </si>
  <si>
    <t>Waste management and remediation services</t>
  </si>
  <si>
    <t>Forestry and logging</t>
  </si>
  <si>
    <t>Support activities for mining</t>
  </si>
  <si>
    <t>General merchandise stores</t>
  </si>
  <si>
    <t>Agriculture and forestry support activities</t>
  </si>
  <si>
    <t>Fishing, hunting and trapping</t>
  </si>
  <si>
    <t>Oil and gas extraction</t>
  </si>
  <si>
    <t>Rail transportation</t>
  </si>
  <si>
    <t>Water transportation</t>
  </si>
  <si>
    <t>Lessors of nonfinancial intangible assets</t>
  </si>
  <si>
    <t>Animal production</t>
  </si>
  <si>
    <t>Food and beverage stores</t>
  </si>
  <si>
    <t>Couriers and messengers</t>
  </si>
  <si>
    <t>Support activities for transportation</t>
  </si>
  <si>
    <t>Air transportation</t>
  </si>
  <si>
    <t>Rental and leasing services</t>
  </si>
  <si>
    <t>Warehousing and storage</t>
  </si>
  <si>
    <t>Merchant wholesalers, nondurable goods</t>
  </si>
  <si>
    <t>Electronics and appliance stores</t>
  </si>
  <si>
    <t>Utilities</t>
  </si>
  <si>
    <t>Health and personal care stores</t>
  </si>
  <si>
    <t>Postal service</t>
  </si>
  <si>
    <t>Personal and laundry services</t>
  </si>
  <si>
    <t>Miscellaneous store retailers</t>
  </si>
  <si>
    <t>Sporting goods, hobby, book and music stores</t>
  </si>
  <si>
    <t>Merchant wholesalers, durable goods</t>
  </si>
  <si>
    <t>Unclassified</t>
  </si>
  <si>
    <t>Scenic and sightseeing transportation</t>
  </si>
  <si>
    <t>Performing arts and spectator sports</t>
  </si>
  <si>
    <t>Museums, historical sites, zoos, and parks</t>
  </si>
  <si>
    <t>Amusements, gambling, and recreation</t>
  </si>
  <si>
    <t>Accommodation</t>
  </si>
  <si>
    <t>Food services and drinking places</t>
  </si>
  <si>
    <t>Monetary authorities - central bank</t>
  </si>
  <si>
    <t>Credit intermediation and related activities</t>
  </si>
  <si>
    <t>Securities, commodity contracts, investments</t>
  </si>
  <si>
    <t>Insurance carriers and related activities</t>
  </si>
  <si>
    <t>Funds, trusts, and other financial vehicles</t>
  </si>
  <si>
    <t>Ambulatory health care services</t>
  </si>
  <si>
    <t>Hospitals</t>
  </si>
  <si>
    <t>Nursing and residential care facilities</t>
  </si>
  <si>
    <t>Social assistance</t>
  </si>
  <si>
    <t>Educational services</t>
  </si>
  <si>
    <t>Professional and technical services</t>
  </si>
  <si>
    <t>Management of companies and enterprises</t>
  </si>
  <si>
    <t>Membership associations and organizations</t>
  </si>
  <si>
    <t>Telecommunications</t>
  </si>
  <si>
    <t>Publishing industries, except Internet</t>
  </si>
  <si>
    <t>Other information services</t>
  </si>
  <si>
    <t>Motion picture and sound recording industries</t>
  </si>
  <si>
    <t>Broadcasting, except Internet</t>
  </si>
  <si>
    <t>ISPs, search portals, and data processing</t>
  </si>
  <si>
    <t>Internet publishing and broadcasting</t>
  </si>
  <si>
    <t>Food manufacturing</t>
  </si>
  <si>
    <t>Beverage and tobacco product manufacturing</t>
  </si>
  <si>
    <t>Textile mills</t>
  </si>
  <si>
    <t>Textile product mills</t>
  </si>
  <si>
    <t>Apparel manufacturing</t>
  </si>
  <si>
    <t>Leather and allied product manufacturing</t>
  </si>
  <si>
    <t>Wood product manufacturing</t>
  </si>
  <si>
    <t>Paper manufacturing</t>
  </si>
  <si>
    <t>Printing and related support activities</t>
  </si>
  <si>
    <t>Petroleum and coal products manufacturing</t>
  </si>
  <si>
    <t>Plastics and rubber products manufacturing</t>
  </si>
  <si>
    <t>Nonmetallic mineral product manufacturing</t>
  </si>
  <si>
    <t>Primary metal manufacturing</t>
  </si>
  <si>
    <t>Fabricated metal product manufacturing</t>
  </si>
  <si>
    <t>Machinery manufacturing</t>
  </si>
  <si>
    <t>Electrical equipment and appliance mfg.</t>
  </si>
  <si>
    <t>Transportation equipment manufacturing</t>
  </si>
  <si>
    <t>Furniture and related product manufacturing</t>
  </si>
  <si>
    <t>Miscellaneous manufacturing</t>
  </si>
  <si>
    <t>Totals</t>
  </si>
  <si>
    <t>Export Job Growth and Job Diversification</t>
  </si>
  <si>
    <t>Berkshire Benchmark Regional Report Pages 11-16</t>
  </si>
  <si>
    <t>Detailed Table of Employment Industries</t>
  </si>
  <si>
    <t>Innovative Capacity</t>
  </si>
  <si>
    <t>Berkshire Benchmark Regional Report Pages 20</t>
  </si>
  <si>
    <t xml:space="preserve">2005 Q1-Q2 Venture Capital by Industry for the Berkshire Region and Massachusetts </t>
  </si>
  <si>
    <t>State Total</t>
  </si>
  <si>
    <t>1971-1973 Average</t>
  </si>
  <si>
    <t>2002-2004 Average</t>
  </si>
  <si>
    <t>Number of Patents By Benchmark</t>
  </si>
  <si>
    <t>Percent of Patents held by largest patent receiver</t>
  </si>
  <si>
    <t>Number of patents held by largest patent receiver</t>
  </si>
  <si>
    <t>Raytheon Company</t>
  </si>
  <si>
    <t>Excel Switching Corporation</t>
  </si>
  <si>
    <t>American Superconductor Corporation</t>
  </si>
  <si>
    <t>Osram Sylvania Inc</t>
  </si>
  <si>
    <t>Spalding Sports Worldwide Inc</t>
  </si>
  <si>
    <t>Acushnet Company</t>
  </si>
  <si>
    <t xml:space="preserve"> Polaroid Corporation</t>
  </si>
  <si>
    <t xml:space="preserve"> Alden Research Foundation</t>
  </si>
  <si>
    <t xml:space="preserve"> Packaging Industries Inc.</t>
  </si>
  <si>
    <t xml:space="preserve"> American Optical Co.</t>
  </si>
  <si>
    <t xml:space="preserve"> AMBAC Industries Inc.</t>
  </si>
  <si>
    <t xml:space="preserve"> GTE Sylvania Inc.</t>
  </si>
  <si>
    <t>Concentration of Patents by Largest Recipient, 2002-2004.</t>
  </si>
  <si>
    <t>Concentration of Patents by Largest Recipient, 1971-1973</t>
  </si>
  <si>
    <t>Source:  Community of Science U.S. Patent Database; calculations by the UMass Donahue Institute, 2005.</t>
  </si>
  <si>
    <t>Berkshire Benchmark Regional Report Pages 21-22</t>
  </si>
  <si>
    <t>Change in Residential Parcel Counts by Type of Building, 1995 to 2005</t>
  </si>
  <si>
    <t>Real Estate Conditions</t>
  </si>
  <si>
    <t>Housing Supply</t>
  </si>
  <si>
    <t>Number of Permits for New Construction</t>
  </si>
  <si>
    <t>Number of Permits for New Construction by Family Units</t>
  </si>
  <si>
    <t>Berkshire Benchmark Regional Report Pages 25</t>
  </si>
  <si>
    <t>Supply of Chapter 40B Units by Municipality</t>
  </si>
  <si>
    <t>Berkshire Benchmark Regional Report Pages 26-27</t>
  </si>
  <si>
    <t>Housing Affordability</t>
  </si>
  <si>
    <t>Berkshire Benchmark Regional Report Pages 28-29</t>
  </si>
  <si>
    <t xml:space="preserve">Percentage of Households with High Housing Costs (&gt; 30% of income)  in the Berkshire Region, 1999 </t>
  </si>
  <si>
    <t>Source: CHAS Data, State of the Cities Database, U.S. Dept. of Housing and Urban Development; calculations by UMass Donahue Institute, 2005.</t>
  </si>
  <si>
    <t>Average Assessed Value of Single Family Homes</t>
  </si>
  <si>
    <t xml:space="preserve"> Residential Land Values</t>
  </si>
  <si>
    <t>Berkshire Benchmark Regional Report Pages 30</t>
  </si>
  <si>
    <t>Source:  Division of Local Services, Mass. Dept. of Revenue.</t>
  </si>
  <si>
    <t>Berkshire Benchmark Regional Report Pages 31</t>
  </si>
  <si>
    <t>Valuation of Industrial Land Parcels in Berkshire and Massachusetts, FY1986 - FY2005 (Inflation Adjusted to July 2004 Dollars)</t>
  </si>
  <si>
    <t>Average Assessed Value of Industrial Land Parcels</t>
  </si>
  <si>
    <t>Average Valuation of Commercial Land Parcels in Berkshire FY1986 - FY2005 (Inflation Adjusted to July 2004 Dollars)</t>
  </si>
  <si>
    <t>Source:  Division of Local Services, Mass. Dept. of Revenue, 2005.</t>
  </si>
  <si>
    <t>Berkshire Benchmark Regional Report Pages 32</t>
  </si>
  <si>
    <t>Demographic and Labor Market Conditions</t>
  </si>
  <si>
    <t>Population Growth</t>
  </si>
  <si>
    <t>Source:  Massachusetts State Data Center, 2005.</t>
  </si>
  <si>
    <t>Berkshire Region Population by Age, 1990 and 2000 Table</t>
  </si>
  <si>
    <t>Source:  Internal Revenue Service, County to County Migration Statistics, 2005.</t>
  </si>
  <si>
    <t>Net Domestic Migration</t>
  </si>
  <si>
    <t>Berkshire Benchmark Regional Report Pages 36-37</t>
  </si>
  <si>
    <t>Net Domestic Migration Table</t>
  </si>
  <si>
    <t>In Berkshire</t>
  </si>
  <si>
    <t>Net Berkshire</t>
  </si>
  <si>
    <t>Out Berkshire</t>
  </si>
  <si>
    <t>Graduation Plans Berkshire</t>
  </si>
  <si>
    <t>Source:  Massachusetts Department of Education, 2005.</t>
  </si>
  <si>
    <t>Note: 2002 Data is interpolated</t>
  </si>
  <si>
    <t>Source: Decennial Census, U.S. Census, 1990 and 2000.</t>
  </si>
  <si>
    <t>Percentage Students</t>
  </si>
  <si>
    <t>Number Students</t>
  </si>
  <si>
    <t>Educational Attainment In Berkshires</t>
  </si>
  <si>
    <t>Skilled Labor Pipeline</t>
  </si>
  <si>
    <t>Berkshire Benchmark Regional Report Pages 38-39</t>
  </si>
  <si>
    <t>Berkshire Benchmark Regional Report Page 40</t>
  </si>
  <si>
    <t>Total Persons 25 and Under</t>
  </si>
  <si>
    <t>Change in Educational Attainment in the Berkshire Region</t>
  </si>
  <si>
    <t>Percentage Change in Educational Attainment</t>
  </si>
  <si>
    <t>Household Income Growth</t>
  </si>
  <si>
    <t>Income Growth</t>
  </si>
  <si>
    <t>Source:  U.S. Bureau of the Census, Small Area Income and Population Estimates, 2005.</t>
  </si>
  <si>
    <t>Change in 1995-2002</t>
  </si>
  <si>
    <t>Berkshire Benchmark Regional Report Pages 42</t>
  </si>
  <si>
    <t>--</t>
  </si>
  <si>
    <t>All Ages Poverty In Massachusetts 1995-2002</t>
  </si>
  <si>
    <t>0-17 Years of Age in Poverty in Berkshire and Massachusetts 1995-2002</t>
  </si>
  <si>
    <t>Share of Students Eligible for the Free and Reduced School Lunch Program</t>
  </si>
  <si>
    <t>District</t>
  </si>
  <si>
    <t>Number of Low Income</t>
  </si>
  <si>
    <t>School Population Calculation</t>
  </si>
  <si>
    <t>Income Inequality</t>
  </si>
  <si>
    <t>Percent of Patents Held by Largest Patent Receiver</t>
  </si>
  <si>
    <t>Number of Companies/Individuals</t>
  </si>
  <si>
    <t>Source:  Community of Science U.S. Patent Database; calculations by the UMass Donahue Institute, 2005</t>
  </si>
  <si>
    <t>Source:  Mass. Div. of Unemployment Assistance and the Bureau of Labor Statistics, Local Area Unemployment Statistics Program, 2005.</t>
  </si>
  <si>
    <t>Venture Capital by Industry for the Berkshire Region, Massachusetts, and U.S., Q1-Q3 2005</t>
  </si>
  <si>
    <t>Berkshire Benchmark Regional Report Pages 24</t>
  </si>
  <si>
    <t>Source: Division of Local Services, Mass Dept of Revenue, 2005.</t>
  </si>
  <si>
    <t>Source: U.S. Bureau of the Census, Building Permit Estimate Program, 2005.</t>
  </si>
  <si>
    <t>Source: Massachusetts Department of Housing and Community Development</t>
  </si>
  <si>
    <t>Housing Affordability Problems by Income and Household</t>
  </si>
  <si>
    <t>Source:  Mass. Div. of Unemployment Assistance; calculations by UMass Donahue Institute, 2005.</t>
  </si>
  <si>
    <t>Source:  PriceWaterhouseCoopers MoneyTree Survey; calculations by the UMass Donahue Institute, 2005.</t>
  </si>
  <si>
    <t>Population Comparison Between Berkshire and Massachusetts</t>
  </si>
  <si>
    <t>Graduation Plans Berkshire (Percentages)</t>
  </si>
  <si>
    <t>Berkshire Benchmark Regional Report Pages 43-44</t>
  </si>
  <si>
    <t>Berkshire Benchmark Regional Report Pages 45</t>
  </si>
  <si>
    <t>Estimated Employment and Unemployment Counts</t>
  </si>
  <si>
    <t>Employment by Industry</t>
  </si>
  <si>
    <t>Analysis of Export Clusters</t>
  </si>
  <si>
    <t>Venture Capital Funding</t>
  </si>
  <si>
    <t>Residential Parcels by Building Type</t>
  </si>
  <si>
    <t>Supply of Chapter 40B-Defined Affordable Housing</t>
  </si>
  <si>
    <t>Data Source: Comprehensive Housing Affordability Strategy (CHAS) database, State of the Cities Database website, U.S. Department of Housing and Urban Development.</t>
  </si>
  <si>
    <t>Drop-Outs Massachusetts</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</si>
</sst>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_(* #,##0_);_(* \(#,##0\);_(* &quot;-&quot;??_);_(@_)"/>
    <numFmt numFmtId="166" formatCode="0.0%"/>
    <numFmt numFmtId="167" formatCode="0.0"/>
    <numFmt numFmtId="168" formatCode="&quot;$&quot;#,##0.00"/>
    <numFmt numFmtId="169" formatCode="0.000"/>
    <numFmt numFmtId="170" formatCode="0.000%"/>
    <numFmt numFmtId="171" formatCode="&quot;Yes&quot;;&quot;Yes&quot;;&quot;No&quot;"/>
    <numFmt numFmtId="172" formatCode="&quot;True&quot;;&quot;True&quot;;&quot;False&quot;"/>
    <numFmt numFmtId="173" formatCode="&quot;On&quot;;&quot;On&quot;;&quot;Off&quot;"/>
    <numFmt numFmtId="174" formatCode="[$€-2]\ #,##0.00_);[Red]\([$€-2]\ #,##0.00\)"/>
    <numFmt numFmtId="175" formatCode="0.0000000"/>
    <numFmt numFmtId="176" formatCode="0.000000"/>
    <numFmt numFmtId="177" formatCode="0.00000"/>
    <numFmt numFmtId="178" formatCode="0.0000"/>
    <numFmt numFmtId="179" formatCode="[$-409]h:mm:ss\ AM/PM"/>
    <numFmt numFmtId="180" formatCode="[$-F400]h:mm:ss\ AM/PM"/>
    <numFmt numFmtId="181" formatCode="0.00000000"/>
    <numFmt numFmtId="182" formatCode="0.000000000"/>
  </numFmts>
  <fonts count="43">
    <font>
      <sz val="10"/>
      <name val="Arial"/>
      <family val="0"/>
    </font>
    <font>
      <b/>
      <sz val="10"/>
      <name val="Arial"/>
      <family val="2"/>
    </font>
    <font>
      <sz val="8"/>
      <name val="Arial"/>
      <family val="0"/>
    </font>
    <font>
      <b/>
      <sz val="12"/>
      <name val="Times New Roman"/>
      <family val="1"/>
    </font>
    <font>
      <b/>
      <sz val="10"/>
      <color indexed="8"/>
      <name val="Arial"/>
      <family val="2"/>
    </font>
    <font>
      <sz val="10"/>
      <color indexed="8"/>
      <name val="Arial"/>
      <family val="2"/>
    </font>
    <font>
      <u val="single"/>
      <sz val="10"/>
      <color indexed="12"/>
      <name val="Arial"/>
      <family val="0"/>
    </font>
    <font>
      <u val="single"/>
      <sz val="10"/>
      <color indexed="36"/>
      <name val="Arial"/>
      <family val="0"/>
    </font>
    <font>
      <b/>
      <sz val="10"/>
      <color indexed="9"/>
      <name val="Arial"/>
      <family val="2"/>
    </font>
    <font>
      <b/>
      <sz val="18"/>
      <name val="Arial"/>
      <family val="2"/>
    </font>
    <font>
      <b/>
      <sz val="12"/>
      <name val="Arial"/>
      <family val="2"/>
    </font>
    <font>
      <b/>
      <sz val="14"/>
      <name val="Arial"/>
      <family val="2"/>
    </font>
    <font>
      <sz val="14.25"/>
      <name val="Arial"/>
      <family val="0"/>
    </font>
    <font>
      <sz val="12"/>
      <name val="Arial"/>
      <family val="0"/>
    </font>
    <font>
      <b/>
      <i/>
      <sz val="12"/>
      <name val="Arial"/>
      <family val="2"/>
    </font>
    <font>
      <i/>
      <sz val="12"/>
      <name val="Times New Roman"/>
      <family val="1"/>
    </font>
    <font>
      <sz val="10.5"/>
      <name val="Arial"/>
      <family val="0"/>
    </font>
    <font>
      <sz val="10"/>
      <color indexed="9"/>
      <name val="Arial"/>
      <family val="0"/>
    </font>
    <font>
      <sz val="18.75"/>
      <name val="Arial"/>
      <family val="0"/>
    </font>
    <font>
      <sz val="15"/>
      <name val="Arial"/>
      <family val="0"/>
    </font>
    <font>
      <sz val="14"/>
      <name val="Arial"/>
      <family val="2"/>
    </font>
    <font>
      <b/>
      <sz val="14"/>
      <color indexed="8"/>
      <name val="Arial"/>
      <family val="2"/>
    </font>
    <font>
      <i/>
      <sz val="10"/>
      <name val="Arial"/>
      <family val="2"/>
    </font>
    <font>
      <b/>
      <i/>
      <sz val="10"/>
      <color indexed="9"/>
      <name val="Arial"/>
      <family val="0"/>
    </font>
    <font>
      <sz val="10.75"/>
      <name val="Arial"/>
      <family val="0"/>
    </font>
    <font>
      <sz val="10.25"/>
      <name val="Arial"/>
      <family val="0"/>
    </font>
    <font>
      <sz val="9.25"/>
      <name val="Arial"/>
      <family val="2"/>
    </font>
    <font>
      <b/>
      <sz val="11.75"/>
      <name val="Arial"/>
      <family val="2"/>
    </font>
    <font>
      <b/>
      <sz val="11.5"/>
      <name val="Arial"/>
      <family val="0"/>
    </font>
    <font>
      <sz val="17.25"/>
      <name val="Arial"/>
      <family val="0"/>
    </font>
    <font>
      <sz val="18"/>
      <name val="Arial"/>
      <family val="0"/>
    </font>
    <font>
      <sz val="14.5"/>
      <name val="Arial"/>
      <family val="0"/>
    </font>
    <font>
      <sz val="11.75"/>
      <name val="Arial"/>
      <family val="2"/>
    </font>
    <font>
      <b/>
      <sz val="14"/>
      <color indexed="8"/>
      <name val="Times New Roman"/>
      <family val="1"/>
    </font>
    <font>
      <b/>
      <sz val="12"/>
      <color indexed="8"/>
      <name val="Times New Roman"/>
      <family val="1"/>
    </font>
    <font>
      <sz val="9.75"/>
      <name val="Arial"/>
      <family val="2"/>
    </font>
    <font>
      <i/>
      <sz val="12"/>
      <color indexed="8"/>
      <name val="Times New Roman"/>
      <family val="1"/>
    </font>
    <font>
      <sz val="18.25"/>
      <name val="Arial"/>
      <family val="0"/>
    </font>
    <font>
      <sz val="8.75"/>
      <name val="Arial"/>
      <family val="2"/>
    </font>
    <font>
      <b/>
      <i/>
      <sz val="12"/>
      <color indexed="8"/>
      <name val="Times New Roman"/>
      <family val="1"/>
    </font>
    <font>
      <b/>
      <i/>
      <sz val="14"/>
      <color indexed="8"/>
      <name val="Times New Roman"/>
      <family val="1"/>
    </font>
    <font>
      <b/>
      <sz val="10.75"/>
      <name val="Arial"/>
      <family val="2"/>
    </font>
    <font>
      <sz val="9.5"/>
      <name val="Arial"/>
      <family val="2"/>
    </font>
  </fonts>
  <fills count="13">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8"/>
        <bgColor indexed="64"/>
      </patternFill>
    </fill>
    <fill>
      <patternFill patternType="solid">
        <fgColor indexed="16"/>
        <bgColor indexed="64"/>
      </patternFill>
    </fill>
    <fill>
      <patternFill patternType="solid">
        <fgColor indexed="9"/>
        <bgColor indexed="64"/>
      </patternFill>
    </fill>
    <fill>
      <patternFill patternType="solid">
        <fgColor indexed="16"/>
        <bgColor indexed="64"/>
      </patternFill>
    </fill>
    <fill>
      <patternFill patternType="solid">
        <fgColor indexed="8"/>
        <bgColor indexed="64"/>
      </patternFill>
    </fill>
    <fill>
      <patternFill patternType="solid">
        <fgColor indexed="22"/>
        <bgColor indexed="64"/>
      </patternFill>
    </fill>
    <fill>
      <patternFill patternType="solid">
        <fgColor indexed="22"/>
        <bgColor indexed="64"/>
      </patternFill>
    </fill>
    <fill>
      <patternFill patternType="solid">
        <fgColor indexed="10"/>
        <bgColor indexed="64"/>
      </patternFill>
    </fill>
    <fill>
      <patternFill patternType="solid">
        <fgColor indexed="47"/>
        <bgColor indexed="64"/>
      </patternFill>
    </fill>
  </fills>
  <borders count="48">
    <border>
      <left/>
      <right/>
      <top/>
      <bottom/>
      <diagonal/>
    </border>
    <border>
      <left>
        <color indexed="63"/>
      </left>
      <right style="medium"/>
      <top>
        <color indexed="63"/>
      </top>
      <bottom>
        <color indexed="63"/>
      </bottom>
    </border>
    <border>
      <left>
        <color indexed="63"/>
      </left>
      <right style="medium"/>
      <top>
        <color indexed="63"/>
      </top>
      <bottom style="medium"/>
    </border>
    <border>
      <left style="medium"/>
      <right style="medium"/>
      <top>
        <color indexed="63"/>
      </top>
      <bottom>
        <color indexed="63"/>
      </bottom>
    </border>
    <border>
      <left style="medium"/>
      <right>
        <color indexed="63"/>
      </right>
      <top>
        <color indexed="63"/>
      </top>
      <bottom>
        <color indexed="63"/>
      </bottom>
    </border>
    <border>
      <left style="medium"/>
      <right style="medium"/>
      <top>
        <color indexed="63"/>
      </top>
      <bottom style="medium"/>
    </border>
    <border>
      <left style="medium"/>
      <right style="medium"/>
      <top style="medium"/>
      <bottom>
        <color indexed="63"/>
      </bottom>
    </border>
    <border>
      <left>
        <color indexed="63"/>
      </left>
      <right>
        <color indexed="63"/>
      </right>
      <top>
        <color indexed="63"/>
      </top>
      <bottom style="medium"/>
    </border>
    <border>
      <left style="medium"/>
      <right style="thin"/>
      <top style="medium"/>
      <bottom style="medium"/>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color indexed="63"/>
      </left>
      <right style="medium"/>
      <top style="medium"/>
      <bottom>
        <color indexed="63"/>
      </bottom>
    </border>
    <border>
      <left style="medium"/>
      <right style="medium"/>
      <top style="medium"/>
      <bottom style="mediu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color indexed="63"/>
      </bottom>
    </border>
    <border>
      <left>
        <color indexed="63"/>
      </left>
      <right style="medium"/>
      <top style="thin"/>
      <bottom>
        <color indexed="63"/>
      </bottom>
    </border>
    <border>
      <left>
        <color indexed="63"/>
      </left>
      <right style="thin"/>
      <top style="medium"/>
      <bottom>
        <color indexed="63"/>
      </bottom>
    </border>
    <border>
      <left>
        <color indexed="63"/>
      </left>
      <right style="thin"/>
      <top style="thin"/>
      <bottom>
        <color indexed="63"/>
      </bottom>
    </border>
    <border>
      <left style="thin"/>
      <right>
        <color indexed="63"/>
      </right>
      <top style="medium"/>
      <bottom>
        <color indexed="63"/>
      </bottom>
    </border>
    <border>
      <left style="thin"/>
      <right>
        <color indexed="63"/>
      </right>
      <top style="thin"/>
      <bottom>
        <color indexed="63"/>
      </bottom>
    </border>
    <border>
      <left>
        <color indexed="63"/>
      </left>
      <right style="thin"/>
      <top style="thin"/>
      <bottom style="medium"/>
    </border>
    <border>
      <left style="thin"/>
      <right>
        <color indexed="63"/>
      </right>
      <top style="thin"/>
      <bottom style="medium"/>
    </border>
    <border>
      <left>
        <color indexed="63"/>
      </left>
      <right style="medium"/>
      <top style="thin"/>
      <bottom style="thin"/>
    </border>
    <border>
      <left>
        <color indexed="63"/>
      </left>
      <right style="thin"/>
      <top>
        <color indexed="63"/>
      </top>
      <bottom>
        <color indexed="63"/>
      </bottom>
    </border>
    <border>
      <left>
        <color indexed="63"/>
      </left>
      <right style="thin"/>
      <top>
        <color indexed="63"/>
      </top>
      <bottom style="medium"/>
    </border>
    <border>
      <left style="medium"/>
      <right style="thin"/>
      <top>
        <color indexed="63"/>
      </top>
      <bottom>
        <color indexed="63"/>
      </bottom>
    </border>
    <border>
      <left style="medium"/>
      <right style="thin"/>
      <top>
        <color indexed="63"/>
      </top>
      <bottom style="medium"/>
    </border>
    <border>
      <left style="medium"/>
      <right style="thin"/>
      <top style="thin"/>
      <bottom style="thin"/>
    </border>
    <border>
      <left style="medium"/>
      <right style="thin"/>
      <top style="thin"/>
      <bottom style="medium"/>
    </border>
    <border>
      <left style="medium"/>
      <right style="thin"/>
      <top style="medium"/>
      <bottom>
        <color indexed="63"/>
      </bottom>
    </border>
    <border>
      <left style="thin"/>
      <right style="thin"/>
      <top>
        <color indexed="63"/>
      </top>
      <bottom>
        <color indexed="63"/>
      </bottom>
    </border>
    <border>
      <left style="thin"/>
      <right style="thin"/>
      <top>
        <color indexed="63"/>
      </top>
      <bottom style="medium"/>
    </border>
    <border>
      <left>
        <color indexed="63"/>
      </left>
      <right style="thin"/>
      <top style="medium"/>
      <bottom style="medium"/>
    </border>
    <border>
      <left style="medium"/>
      <right>
        <color indexed="63"/>
      </right>
      <top style="thin"/>
      <bottom>
        <color indexed="63"/>
      </bottom>
    </border>
    <border>
      <left style="medium"/>
      <right>
        <color indexed="63"/>
      </right>
      <top style="thin"/>
      <bottom style="medium"/>
    </border>
    <border>
      <left style="thin"/>
      <right style="thin"/>
      <top style="medium"/>
      <bottom>
        <color indexed="63"/>
      </bottom>
    </border>
    <border>
      <left style="medium"/>
      <right style="thin"/>
      <top style="thin"/>
      <bottom>
        <color indexed="63"/>
      </bottom>
    </border>
    <border>
      <left style="thin"/>
      <right style="thin"/>
      <top style="thin"/>
      <bottom style="thin"/>
    </border>
    <border>
      <left style="thin"/>
      <right>
        <color indexed="63"/>
      </right>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627">
    <xf numFmtId="0" fontId="0" fillId="0" borderId="0" xfId="0" applyAlignment="1">
      <alignment/>
    </xf>
    <xf numFmtId="3" fontId="0" fillId="2" borderId="0" xfId="0" applyNumberFormat="1" applyFill="1" applyBorder="1" applyAlignment="1">
      <alignment horizontal="center"/>
    </xf>
    <xf numFmtId="0" fontId="0" fillId="2" borderId="0" xfId="0" applyFill="1" applyBorder="1" applyAlignment="1">
      <alignment horizontal="center"/>
    </xf>
    <xf numFmtId="167" fontId="0" fillId="2" borderId="1" xfId="0" applyNumberFormat="1" applyFill="1" applyBorder="1" applyAlignment="1">
      <alignment horizontal="center"/>
    </xf>
    <xf numFmtId="167" fontId="0" fillId="3" borderId="1" xfId="0" applyNumberFormat="1" applyFill="1" applyBorder="1" applyAlignment="1">
      <alignment horizontal="center"/>
    </xf>
    <xf numFmtId="0" fontId="0" fillId="2" borderId="0" xfId="0" applyFill="1" applyAlignment="1">
      <alignment/>
    </xf>
    <xf numFmtId="167" fontId="0" fillId="2" borderId="2" xfId="0" applyNumberFormat="1" applyFill="1" applyBorder="1" applyAlignment="1">
      <alignment horizontal="center"/>
    </xf>
    <xf numFmtId="0" fontId="0" fillId="2" borderId="0" xfId="0" applyFont="1" applyFill="1" applyAlignment="1">
      <alignment/>
    </xf>
    <xf numFmtId="0" fontId="0" fillId="2" borderId="0" xfId="0" applyFont="1" applyFill="1" applyAlignment="1">
      <alignment/>
    </xf>
    <xf numFmtId="0" fontId="0" fillId="2" borderId="0" xfId="0" applyFont="1" applyFill="1" applyAlignment="1">
      <alignment wrapText="1"/>
    </xf>
    <xf numFmtId="3" fontId="0" fillId="2" borderId="3" xfId="0" applyNumberFormat="1" applyFill="1" applyBorder="1" applyAlignment="1">
      <alignment horizontal="center"/>
    </xf>
    <xf numFmtId="3" fontId="0" fillId="2" borderId="4" xfId="0" applyNumberFormat="1" applyFill="1" applyBorder="1" applyAlignment="1">
      <alignment horizontal="center"/>
    </xf>
    <xf numFmtId="3" fontId="0" fillId="2" borderId="1" xfId="0" applyNumberFormat="1" applyFill="1" applyBorder="1" applyAlignment="1">
      <alignment horizontal="center"/>
    </xf>
    <xf numFmtId="9" fontId="0" fillId="2" borderId="3" xfId="0" applyNumberFormat="1" applyFill="1" applyBorder="1" applyAlignment="1">
      <alignment horizontal="center"/>
    </xf>
    <xf numFmtId="3" fontId="0" fillId="2" borderId="0" xfId="0" applyNumberFormat="1" applyFill="1" applyAlignment="1">
      <alignment/>
    </xf>
    <xf numFmtId="0" fontId="1" fillId="2" borderId="0" xfId="0" applyFont="1" applyFill="1" applyBorder="1" applyAlignment="1">
      <alignment horizontal="left"/>
    </xf>
    <xf numFmtId="0" fontId="0" fillId="2" borderId="3" xfId="0" applyNumberFormat="1" applyFill="1" applyBorder="1" applyAlignment="1">
      <alignment/>
    </xf>
    <xf numFmtId="0" fontId="0" fillId="2" borderId="5" xfId="0" applyNumberFormat="1" applyFill="1" applyBorder="1" applyAlignment="1">
      <alignment/>
    </xf>
    <xf numFmtId="0" fontId="0" fillId="2" borderId="6" xfId="0" applyFill="1" applyBorder="1" applyAlignment="1">
      <alignment/>
    </xf>
    <xf numFmtId="0" fontId="0" fillId="2" borderId="3" xfId="0" applyFill="1" applyBorder="1" applyAlignment="1">
      <alignment/>
    </xf>
    <xf numFmtId="0" fontId="0" fillId="2" borderId="5" xfId="0" applyFill="1" applyBorder="1" applyAlignment="1">
      <alignment/>
    </xf>
    <xf numFmtId="0" fontId="0" fillId="2" borderId="6" xfId="0" applyNumberFormat="1" applyFill="1" applyBorder="1" applyAlignment="1">
      <alignment/>
    </xf>
    <xf numFmtId="0" fontId="0" fillId="2" borderId="3" xfId="0" applyNumberFormat="1" applyFill="1" applyBorder="1" applyAlignment="1">
      <alignment/>
    </xf>
    <xf numFmtId="0" fontId="0" fillId="2" borderId="0" xfId="0" applyNumberFormat="1" applyFill="1" applyBorder="1" applyAlignment="1">
      <alignment/>
    </xf>
    <xf numFmtId="0" fontId="0" fillId="2" borderId="0" xfId="0" applyFill="1" applyBorder="1" applyAlignment="1">
      <alignment/>
    </xf>
    <xf numFmtId="166" fontId="0" fillId="2" borderId="0" xfId="0" applyNumberFormat="1" applyFill="1" applyBorder="1" applyAlignment="1">
      <alignment horizontal="right"/>
    </xf>
    <xf numFmtId="0" fontId="0" fillId="2" borderId="0" xfId="0" applyFill="1" applyAlignment="1">
      <alignment horizontal="left"/>
    </xf>
    <xf numFmtId="3" fontId="0" fillId="2" borderId="0" xfId="0" applyNumberFormat="1" applyFill="1" applyBorder="1" applyAlignment="1">
      <alignment/>
    </xf>
    <xf numFmtId="3" fontId="0" fillId="2" borderId="7" xfId="0" applyNumberFormat="1" applyFill="1" applyBorder="1" applyAlignment="1">
      <alignment/>
    </xf>
    <xf numFmtId="3" fontId="0" fillId="3" borderId="0" xfId="0" applyNumberFormat="1" applyFill="1" applyBorder="1" applyAlignment="1">
      <alignment/>
    </xf>
    <xf numFmtId="0" fontId="1" fillId="2" borderId="3" xfId="0" applyFont="1" applyFill="1" applyBorder="1" applyAlignment="1">
      <alignment/>
    </xf>
    <xf numFmtId="0" fontId="1" fillId="2" borderId="5" xfId="0" applyFont="1" applyFill="1" applyBorder="1" applyAlignment="1">
      <alignment/>
    </xf>
    <xf numFmtId="166" fontId="0" fillId="2" borderId="0" xfId="0" applyNumberFormat="1" applyFill="1" applyBorder="1" applyAlignment="1">
      <alignment/>
    </xf>
    <xf numFmtId="164" fontId="0" fillId="2" borderId="3" xfId="0" applyNumberFormat="1" applyFont="1" applyFill="1" applyBorder="1" applyAlignment="1">
      <alignment horizontal="center"/>
    </xf>
    <xf numFmtId="164" fontId="0" fillId="2" borderId="0" xfId="0" applyNumberFormat="1" applyFont="1" applyFill="1" applyAlignment="1">
      <alignment/>
    </xf>
    <xf numFmtId="10" fontId="0" fillId="2" borderId="1" xfId="0" applyNumberFormat="1" applyFill="1" applyBorder="1" applyAlignment="1">
      <alignment/>
    </xf>
    <xf numFmtId="10" fontId="0" fillId="2" borderId="2" xfId="0" applyNumberFormat="1" applyFill="1" applyBorder="1" applyAlignment="1">
      <alignment/>
    </xf>
    <xf numFmtId="10" fontId="0" fillId="2" borderId="0" xfId="0" applyNumberFormat="1" applyFill="1" applyBorder="1" applyAlignment="1">
      <alignment/>
    </xf>
    <xf numFmtId="0" fontId="0" fillId="2" borderId="1" xfId="0" applyFill="1" applyBorder="1" applyAlignment="1">
      <alignment horizontal="center"/>
    </xf>
    <xf numFmtId="0" fontId="0" fillId="2" borderId="0" xfId="0" applyFill="1" applyBorder="1" applyAlignment="1">
      <alignment horizontal="left"/>
    </xf>
    <xf numFmtId="0" fontId="0" fillId="2" borderId="2" xfId="0" applyFill="1" applyBorder="1" applyAlignment="1">
      <alignment horizontal="center"/>
    </xf>
    <xf numFmtId="0" fontId="8" fillId="4" borderId="8" xfId="0" applyFont="1" applyFill="1" applyBorder="1" applyAlignment="1">
      <alignment horizontal="left"/>
    </xf>
    <xf numFmtId="0" fontId="8" fillId="4" borderId="9" xfId="0" applyFont="1" applyFill="1" applyBorder="1" applyAlignment="1">
      <alignment wrapText="1"/>
    </xf>
    <xf numFmtId="0" fontId="8" fillId="4" borderId="4" xfId="0" applyFont="1" applyFill="1" applyBorder="1" applyAlignment="1">
      <alignment/>
    </xf>
    <xf numFmtId="0" fontId="8" fillId="4" borderId="10" xfId="0" applyFont="1" applyFill="1" applyBorder="1" applyAlignment="1">
      <alignment/>
    </xf>
    <xf numFmtId="0" fontId="0" fillId="2" borderId="11" xfId="0" applyFill="1" applyBorder="1" applyAlignment="1">
      <alignment/>
    </xf>
    <xf numFmtId="166" fontId="0" fillId="2" borderId="0" xfId="21" applyNumberFormat="1" applyFill="1" applyAlignment="1">
      <alignment/>
    </xf>
    <xf numFmtId="9" fontId="0" fillId="2" borderId="1" xfId="0" applyNumberFormat="1" applyFill="1" applyBorder="1" applyAlignment="1">
      <alignment/>
    </xf>
    <xf numFmtId="9" fontId="0" fillId="2" borderId="1" xfId="0" applyNumberFormat="1" applyFill="1" applyBorder="1" applyAlignment="1">
      <alignment/>
    </xf>
    <xf numFmtId="166" fontId="0" fillId="2" borderId="2" xfId="0" applyNumberFormat="1" applyFill="1" applyBorder="1" applyAlignment="1">
      <alignment/>
    </xf>
    <xf numFmtId="0" fontId="11" fillId="2" borderId="0" xfId="0" applyFont="1" applyFill="1" applyAlignment="1">
      <alignment/>
    </xf>
    <xf numFmtId="0" fontId="14" fillId="2" borderId="0" xfId="0" applyFont="1" applyFill="1" applyAlignment="1">
      <alignment horizontal="left"/>
    </xf>
    <xf numFmtId="0" fontId="8" fillId="4" borderId="12" xfId="0" applyFont="1" applyFill="1" applyBorder="1" applyAlignment="1">
      <alignment horizontal="center"/>
    </xf>
    <xf numFmtId="3" fontId="8" fillId="4" borderId="13" xfId="0" applyNumberFormat="1" applyFont="1" applyFill="1" applyBorder="1" applyAlignment="1">
      <alignment horizontal="center"/>
    </xf>
    <xf numFmtId="3" fontId="8" fillId="4" borderId="13" xfId="0" applyNumberFormat="1" applyFont="1" applyFill="1" applyBorder="1" applyAlignment="1">
      <alignment horizontal="center" wrapText="1"/>
    </xf>
    <xf numFmtId="167" fontId="8" fillId="4" borderId="13" xfId="0" applyNumberFormat="1" applyFont="1" applyFill="1" applyBorder="1" applyAlignment="1">
      <alignment horizontal="center"/>
    </xf>
    <xf numFmtId="0" fontId="8" fillId="4" borderId="13" xfId="0" applyFont="1" applyFill="1" applyBorder="1" applyAlignment="1">
      <alignment horizontal="center"/>
    </xf>
    <xf numFmtId="0" fontId="8" fillId="4" borderId="14" xfId="0" applyFont="1" applyFill="1" applyBorder="1" applyAlignment="1">
      <alignment horizontal="center"/>
    </xf>
    <xf numFmtId="0" fontId="8" fillId="4" borderId="12" xfId="0" applyFont="1" applyFill="1" applyBorder="1" applyAlignment="1">
      <alignment horizontal="left"/>
    </xf>
    <xf numFmtId="0" fontId="9" fillId="2" borderId="0" xfId="0" applyFont="1" applyFill="1" applyAlignment="1">
      <alignment wrapText="1"/>
    </xf>
    <xf numFmtId="0" fontId="14" fillId="2" borderId="0" xfId="0" applyFont="1" applyFill="1" applyAlignment="1">
      <alignment/>
    </xf>
    <xf numFmtId="0" fontId="8" fillId="4" borderId="15" xfId="0" applyFont="1" applyFill="1" applyBorder="1" applyAlignment="1">
      <alignment wrapText="1"/>
    </xf>
    <xf numFmtId="0" fontId="8" fillId="4" borderId="15" xfId="0" applyFont="1" applyFill="1" applyBorder="1" applyAlignment="1">
      <alignment horizontal="center" wrapText="1"/>
    </xf>
    <xf numFmtId="0" fontId="8" fillId="4" borderId="16" xfId="0" applyFont="1" applyFill="1" applyBorder="1" applyAlignment="1">
      <alignment horizontal="center" wrapText="1"/>
    </xf>
    <xf numFmtId="0" fontId="8" fillId="5" borderId="4" xfId="0" applyFont="1" applyFill="1" applyBorder="1" applyAlignment="1">
      <alignment/>
    </xf>
    <xf numFmtId="3" fontId="8" fillId="5" borderId="0" xfId="0" applyNumberFormat="1" applyFont="1" applyFill="1" applyBorder="1" applyAlignment="1">
      <alignment/>
    </xf>
    <xf numFmtId="9" fontId="8" fillId="5" borderId="0" xfId="0" applyNumberFormat="1" applyFont="1" applyFill="1" applyBorder="1" applyAlignment="1">
      <alignment/>
    </xf>
    <xf numFmtId="9" fontId="8" fillId="5" borderId="1" xfId="0" applyNumberFormat="1" applyFont="1" applyFill="1" applyBorder="1" applyAlignment="1">
      <alignment/>
    </xf>
    <xf numFmtId="3" fontId="0" fillId="2" borderId="0" xfId="0" applyNumberFormat="1" applyFont="1" applyFill="1" applyBorder="1" applyAlignment="1">
      <alignment/>
    </xf>
    <xf numFmtId="9" fontId="0" fillId="2" borderId="0" xfId="0" applyNumberFormat="1" applyFont="1" applyFill="1" applyBorder="1" applyAlignment="1">
      <alignment/>
    </xf>
    <xf numFmtId="10" fontId="0" fillId="2" borderId="1" xfId="0" applyNumberFormat="1" applyFont="1" applyFill="1" applyBorder="1" applyAlignment="1">
      <alignment/>
    </xf>
    <xf numFmtId="3" fontId="0" fillId="3" borderId="0" xfId="0" applyNumberFormat="1" applyFont="1" applyFill="1" applyBorder="1" applyAlignment="1">
      <alignment/>
    </xf>
    <xf numFmtId="9" fontId="0" fillId="3" borderId="0" xfId="0" applyNumberFormat="1" applyFont="1" applyFill="1" applyBorder="1" applyAlignment="1">
      <alignment/>
    </xf>
    <xf numFmtId="10" fontId="0" fillId="3" borderId="1" xfId="0" applyNumberFormat="1" applyFont="1" applyFill="1" applyBorder="1" applyAlignment="1">
      <alignment/>
    </xf>
    <xf numFmtId="3" fontId="0" fillId="2" borderId="7" xfId="0" applyNumberFormat="1" applyFont="1" applyFill="1" applyBorder="1" applyAlignment="1">
      <alignment/>
    </xf>
    <xf numFmtId="9" fontId="0" fillId="2" borderId="7" xfId="0" applyNumberFormat="1" applyFont="1" applyFill="1" applyBorder="1" applyAlignment="1">
      <alignment/>
    </xf>
    <xf numFmtId="10" fontId="0" fillId="2" borderId="2" xfId="0" applyNumberFormat="1" applyFont="1" applyFill="1" applyBorder="1" applyAlignment="1">
      <alignment/>
    </xf>
    <xf numFmtId="0" fontId="1" fillId="2" borderId="4" xfId="0" applyFont="1" applyFill="1" applyBorder="1" applyAlignment="1">
      <alignment/>
    </xf>
    <xf numFmtId="0" fontId="1" fillId="3" borderId="4" xfId="0" applyFont="1" applyFill="1" applyBorder="1" applyAlignment="1">
      <alignment/>
    </xf>
    <xf numFmtId="0" fontId="1" fillId="2" borderId="10" xfId="0" applyFont="1" applyFill="1" applyBorder="1" applyAlignment="1">
      <alignment/>
    </xf>
    <xf numFmtId="0" fontId="8" fillId="4" borderId="17" xfId="0" applyFont="1" applyFill="1" applyBorder="1" applyAlignment="1">
      <alignment horizontal="center"/>
    </xf>
    <xf numFmtId="0" fontId="8" fillId="4" borderId="17" xfId="0" applyFont="1" applyFill="1" applyBorder="1" applyAlignment="1">
      <alignment/>
    </xf>
    <xf numFmtId="0" fontId="8" fillId="4" borderId="17" xfId="0" applyFont="1" applyFill="1" applyBorder="1" applyAlignment="1">
      <alignment horizontal="left"/>
    </xf>
    <xf numFmtId="0" fontId="11" fillId="2" borderId="0" xfId="0" applyFont="1" applyFill="1" applyAlignment="1">
      <alignment wrapText="1"/>
    </xf>
    <xf numFmtId="0" fontId="1" fillId="3" borderId="6" xfId="0" applyFont="1" applyFill="1" applyBorder="1" applyAlignment="1">
      <alignment/>
    </xf>
    <xf numFmtId="164" fontId="0" fillId="3" borderId="6" xfId="0" applyNumberFormat="1" applyFont="1" applyFill="1" applyBorder="1" applyAlignment="1">
      <alignment horizontal="center"/>
    </xf>
    <xf numFmtId="0" fontId="1" fillId="3" borderId="3" xfId="0" applyFont="1" applyFill="1" applyBorder="1" applyAlignment="1">
      <alignment/>
    </xf>
    <xf numFmtId="164" fontId="0" fillId="3" borderId="3" xfId="0" applyNumberFormat="1" applyFont="1" applyFill="1" applyBorder="1" applyAlignment="1">
      <alignment horizontal="center"/>
    </xf>
    <xf numFmtId="0" fontId="8" fillId="5" borderId="5" xfId="0" applyFont="1" applyFill="1" applyBorder="1" applyAlignment="1">
      <alignment/>
    </xf>
    <xf numFmtId="164" fontId="8" fillId="5" borderId="5" xfId="0" applyNumberFormat="1" applyFont="1" applyFill="1" applyBorder="1" applyAlignment="1">
      <alignment horizontal="center"/>
    </xf>
    <xf numFmtId="0" fontId="8" fillId="4" borderId="9" xfId="0" applyFont="1" applyFill="1" applyBorder="1" applyAlignment="1">
      <alignment horizontal="center"/>
    </xf>
    <xf numFmtId="0" fontId="8" fillId="4" borderId="15" xfId="0" applyFont="1" applyFill="1" applyBorder="1" applyAlignment="1">
      <alignment horizontal="center"/>
    </xf>
    <xf numFmtId="0" fontId="5" fillId="2" borderId="0" xfId="0" applyFont="1" applyFill="1" applyAlignment="1">
      <alignment/>
    </xf>
    <xf numFmtId="0" fontId="1" fillId="2" borderId="0" xfId="0" applyFont="1" applyFill="1" applyBorder="1" applyAlignment="1">
      <alignment vertical="top" wrapText="1"/>
    </xf>
    <xf numFmtId="0" fontId="8" fillId="4" borderId="9" xfId="0" applyFont="1" applyFill="1" applyBorder="1" applyAlignment="1">
      <alignment vertical="top" wrapText="1"/>
    </xf>
    <xf numFmtId="3" fontId="8" fillId="4" borderId="15" xfId="0" applyNumberFormat="1" applyFont="1" applyFill="1" applyBorder="1" applyAlignment="1">
      <alignment horizontal="center" vertical="top" wrapText="1"/>
    </xf>
    <xf numFmtId="3" fontId="8" fillId="4" borderId="16" xfId="0" applyNumberFormat="1" applyFont="1" applyFill="1" applyBorder="1" applyAlignment="1">
      <alignment horizontal="center" vertical="top" wrapText="1"/>
    </xf>
    <xf numFmtId="3" fontId="0" fillId="3" borderId="1" xfId="0" applyNumberFormat="1" applyFill="1" applyBorder="1" applyAlignment="1">
      <alignment/>
    </xf>
    <xf numFmtId="0" fontId="1" fillId="3" borderId="10" xfId="0" applyFont="1" applyFill="1" applyBorder="1" applyAlignment="1">
      <alignment/>
    </xf>
    <xf numFmtId="3" fontId="0" fillId="3" borderId="7" xfId="0" applyNumberFormat="1" applyFill="1" applyBorder="1" applyAlignment="1">
      <alignment/>
    </xf>
    <xf numFmtId="3" fontId="0" fillId="3" borderId="2" xfId="0" applyNumberFormat="1" applyFill="1" applyBorder="1" applyAlignment="1">
      <alignment/>
    </xf>
    <xf numFmtId="180" fontId="8" fillId="4" borderId="9" xfId="0" applyNumberFormat="1" applyFont="1" applyFill="1" applyBorder="1" applyAlignment="1">
      <alignment wrapText="1"/>
    </xf>
    <xf numFmtId="0" fontId="4" fillId="2" borderId="4" xfId="0" applyFont="1" applyFill="1" applyBorder="1" applyAlignment="1">
      <alignment/>
    </xf>
    <xf numFmtId="0" fontId="4" fillId="3" borderId="4" xfId="0" applyFont="1" applyFill="1" applyBorder="1" applyAlignment="1">
      <alignment/>
    </xf>
    <xf numFmtId="0" fontId="8" fillId="5" borderId="10" xfId="0" applyFont="1" applyFill="1" applyBorder="1" applyAlignment="1">
      <alignment/>
    </xf>
    <xf numFmtId="3" fontId="8" fillId="5" borderId="1" xfId="0" applyNumberFormat="1" applyFont="1" applyFill="1" applyBorder="1" applyAlignment="1">
      <alignment horizontal="center"/>
    </xf>
    <xf numFmtId="3" fontId="0" fillId="3" borderId="1" xfId="0" applyNumberFormat="1" applyFill="1" applyBorder="1" applyAlignment="1">
      <alignment horizontal="center"/>
    </xf>
    <xf numFmtId="3" fontId="0" fillId="3" borderId="2" xfId="0" applyNumberFormat="1" applyFill="1" applyBorder="1" applyAlignment="1">
      <alignment horizontal="center"/>
    </xf>
    <xf numFmtId="3" fontId="8" fillId="4" borderId="15" xfId="0" applyNumberFormat="1" applyFont="1" applyFill="1" applyBorder="1" applyAlignment="1">
      <alignment horizontal="center" wrapText="1"/>
    </xf>
    <xf numFmtId="3" fontId="8" fillId="4" borderId="16" xfId="0" applyNumberFormat="1" applyFont="1" applyFill="1" applyBorder="1" applyAlignment="1">
      <alignment horizontal="center" wrapText="1"/>
    </xf>
    <xf numFmtId="0" fontId="0" fillId="2" borderId="0" xfId="0" applyFill="1" applyBorder="1" applyAlignment="1">
      <alignment horizontal="center" wrapText="1"/>
    </xf>
    <xf numFmtId="180" fontId="8" fillId="4" borderId="15" xfId="0" applyNumberFormat="1" applyFont="1" applyFill="1" applyBorder="1" applyAlignment="1">
      <alignment horizontal="center" wrapText="1"/>
    </xf>
    <xf numFmtId="180" fontId="8" fillId="4" borderId="16" xfId="0" applyNumberFormat="1" applyFont="1" applyFill="1" applyBorder="1" applyAlignment="1">
      <alignment horizontal="center" wrapText="1"/>
    </xf>
    <xf numFmtId="0" fontId="8" fillId="5" borderId="0" xfId="0" applyNumberFormat="1" applyFont="1" applyFill="1" applyBorder="1" applyAlignment="1">
      <alignment horizontal="left"/>
    </xf>
    <xf numFmtId="0" fontId="8" fillId="5" borderId="0" xfId="0" applyFont="1" applyFill="1" applyBorder="1" applyAlignment="1">
      <alignment horizontal="left"/>
    </xf>
    <xf numFmtId="0" fontId="8" fillId="5" borderId="0" xfId="0" applyFont="1" applyFill="1" applyBorder="1" applyAlignment="1">
      <alignment horizontal="right"/>
    </xf>
    <xf numFmtId="0" fontId="8" fillId="4" borderId="17" xfId="0" applyFont="1" applyFill="1" applyBorder="1" applyAlignment="1">
      <alignment/>
    </xf>
    <xf numFmtId="0" fontId="8" fillId="4" borderId="17" xfId="0" applyFont="1" applyFill="1" applyBorder="1" applyAlignment="1">
      <alignment horizontal="center"/>
    </xf>
    <xf numFmtId="0" fontId="1" fillId="2" borderId="6" xfId="0" applyFont="1" applyFill="1" applyBorder="1" applyAlignment="1">
      <alignment/>
    </xf>
    <xf numFmtId="0" fontId="1" fillId="2" borderId="3" xfId="0" applyFont="1" applyFill="1" applyBorder="1" applyAlignment="1">
      <alignment/>
    </xf>
    <xf numFmtId="0" fontId="1" fillId="2" borderId="3" xfId="0" applyFont="1" applyFill="1" applyBorder="1" applyAlignment="1">
      <alignment wrapText="1"/>
    </xf>
    <xf numFmtId="0" fontId="8" fillId="5" borderId="12" xfId="0" applyFont="1" applyFill="1" applyBorder="1" applyAlignment="1">
      <alignment horizontal="left"/>
    </xf>
    <xf numFmtId="3" fontId="8" fillId="5" borderId="13" xfId="0" applyNumberFormat="1" applyFont="1" applyFill="1" applyBorder="1" applyAlignment="1">
      <alignment horizontal="center"/>
    </xf>
    <xf numFmtId="3" fontId="8" fillId="5" borderId="14" xfId="0" applyNumberFormat="1" applyFont="1" applyFill="1" applyBorder="1" applyAlignment="1">
      <alignment horizontal="center"/>
    </xf>
    <xf numFmtId="3" fontId="0" fillId="3" borderId="6" xfId="0" applyNumberFormat="1" applyFill="1" applyBorder="1" applyAlignment="1">
      <alignment horizontal="center"/>
    </xf>
    <xf numFmtId="3" fontId="0" fillId="3" borderId="9" xfId="0" applyNumberFormat="1" applyFill="1" applyBorder="1" applyAlignment="1">
      <alignment horizontal="center"/>
    </xf>
    <xf numFmtId="3" fontId="0" fillId="3" borderId="16" xfId="0" applyNumberFormat="1" applyFill="1" applyBorder="1" applyAlignment="1">
      <alignment horizontal="center"/>
    </xf>
    <xf numFmtId="9" fontId="0" fillId="3" borderId="6" xfId="0" applyNumberFormat="1" applyFill="1" applyBorder="1" applyAlignment="1">
      <alignment horizontal="center"/>
    </xf>
    <xf numFmtId="3" fontId="0" fillId="3" borderId="3" xfId="0" applyNumberFormat="1" applyFill="1" applyBorder="1" applyAlignment="1">
      <alignment horizontal="center"/>
    </xf>
    <xf numFmtId="3" fontId="0" fillId="3" borderId="4" xfId="0" applyNumberFormat="1" applyFill="1" applyBorder="1" applyAlignment="1">
      <alignment horizontal="center"/>
    </xf>
    <xf numFmtId="9" fontId="0" fillId="3" borderId="3" xfId="0" applyNumberFormat="1" applyFill="1" applyBorder="1" applyAlignment="1">
      <alignment horizontal="center"/>
    </xf>
    <xf numFmtId="3" fontId="0" fillId="3" borderId="5" xfId="0" applyNumberFormat="1" applyFill="1" applyBorder="1" applyAlignment="1">
      <alignment horizontal="center"/>
    </xf>
    <xf numFmtId="3" fontId="0" fillId="3" borderId="10" xfId="0" applyNumberFormat="1" applyFill="1" applyBorder="1" applyAlignment="1">
      <alignment horizontal="center"/>
    </xf>
    <xf numFmtId="9" fontId="0" fillId="3" borderId="5" xfId="0" applyNumberFormat="1" applyFill="1" applyBorder="1" applyAlignment="1">
      <alignment horizontal="center"/>
    </xf>
    <xf numFmtId="0" fontId="8" fillId="4" borderId="4" xfId="0" applyFont="1" applyFill="1" applyBorder="1" applyAlignment="1">
      <alignment horizontal="left"/>
    </xf>
    <xf numFmtId="3" fontId="0" fillId="2" borderId="1" xfId="0" applyNumberFormat="1" applyFill="1" applyBorder="1" applyAlignment="1">
      <alignment horizontal="right"/>
    </xf>
    <xf numFmtId="166" fontId="0" fillId="2" borderId="1" xfId="0" applyNumberFormat="1" applyFill="1" applyBorder="1" applyAlignment="1">
      <alignment horizontal="right"/>
    </xf>
    <xf numFmtId="166" fontId="0" fillId="2" borderId="2" xfId="0" applyNumberFormat="1" applyFill="1" applyBorder="1" applyAlignment="1">
      <alignment horizontal="right"/>
    </xf>
    <xf numFmtId="166" fontId="5" fillId="6" borderId="18" xfId="0" applyNumberFormat="1" applyFont="1" applyFill="1" applyBorder="1" applyAlignment="1">
      <alignment/>
    </xf>
    <xf numFmtId="166" fontId="5" fillId="6" borderId="19" xfId="0" applyNumberFormat="1" applyFont="1" applyFill="1" applyBorder="1" applyAlignment="1">
      <alignment/>
    </xf>
    <xf numFmtId="0" fontId="5" fillId="2" borderId="0" xfId="0" applyFont="1" applyFill="1" applyBorder="1" applyAlignment="1">
      <alignment/>
    </xf>
    <xf numFmtId="166" fontId="5" fillId="2" borderId="0" xfId="0" applyNumberFormat="1" applyFont="1" applyFill="1" applyBorder="1" applyAlignment="1">
      <alignment/>
    </xf>
    <xf numFmtId="0" fontId="5" fillId="2" borderId="0" xfId="0" applyFont="1" applyFill="1" applyBorder="1" applyAlignment="1">
      <alignment horizontal="center"/>
    </xf>
    <xf numFmtId="166" fontId="5" fillId="2" borderId="0" xfId="0" applyNumberFormat="1" applyFont="1" applyFill="1" applyBorder="1" applyAlignment="1">
      <alignment horizontal="center"/>
    </xf>
    <xf numFmtId="0" fontId="8" fillId="6" borderId="0" xfId="0" applyFont="1" applyFill="1" applyBorder="1" applyAlignment="1">
      <alignment horizontal="left"/>
    </xf>
    <xf numFmtId="166" fontId="5" fillId="6" borderId="20" xfId="0" applyNumberFormat="1" applyFont="1" applyFill="1" applyBorder="1" applyAlignment="1">
      <alignment/>
    </xf>
    <xf numFmtId="9" fontId="5" fillId="6" borderId="20" xfId="0" applyNumberFormat="1" applyFont="1" applyFill="1" applyBorder="1" applyAlignment="1">
      <alignment/>
    </xf>
    <xf numFmtId="0" fontId="21" fillId="2" borderId="0" xfId="0" applyFont="1" applyFill="1" applyBorder="1" applyAlignment="1">
      <alignment/>
    </xf>
    <xf numFmtId="166" fontId="8" fillId="6" borderId="0" xfId="0" applyNumberFormat="1" applyFont="1" applyFill="1" applyBorder="1" applyAlignment="1">
      <alignment/>
    </xf>
    <xf numFmtId="166" fontId="8" fillId="6" borderId="0" xfId="0" applyNumberFormat="1" applyFont="1" applyFill="1" applyBorder="1" applyAlignment="1">
      <alignment horizontal="right" wrapText="1"/>
    </xf>
    <xf numFmtId="166" fontId="8" fillId="7" borderId="21" xfId="0" applyNumberFormat="1" applyFont="1" applyFill="1" applyBorder="1" applyAlignment="1">
      <alignment/>
    </xf>
    <xf numFmtId="166" fontId="8" fillId="7" borderId="22" xfId="0" applyNumberFormat="1" applyFont="1" applyFill="1" applyBorder="1" applyAlignment="1">
      <alignment/>
    </xf>
    <xf numFmtId="0" fontId="8" fillId="8" borderId="9" xfId="0" applyFont="1" applyFill="1" applyBorder="1" applyAlignment="1">
      <alignment horizontal="left" wrapText="1"/>
    </xf>
    <xf numFmtId="0" fontId="8" fillId="8" borderId="15" xfId="0" applyFont="1" applyFill="1" applyBorder="1" applyAlignment="1">
      <alignment horizontal="center" wrapText="1"/>
    </xf>
    <xf numFmtId="0" fontId="8" fillId="8" borderId="16" xfId="0" applyFont="1" applyFill="1" applyBorder="1" applyAlignment="1">
      <alignment horizontal="center" wrapText="1"/>
    </xf>
    <xf numFmtId="166" fontId="8" fillId="7" borderId="23" xfId="0" applyNumberFormat="1" applyFont="1" applyFill="1" applyBorder="1" applyAlignment="1">
      <alignment/>
    </xf>
    <xf numFmtId="166" fontId="8" fillId="7" borderId="23" xfId="0" applyNumberFormat="1" applyFont="1" applyFill="1" applyBorder="1" applyAlignment="1">
      <alignment horizontal="right" wrapText="1"/>
    </xf>
    <xf numFmtId="166" fontId="8" fillId="7" borderId="24" xfId="0" applyNumberFormat="1" applyFont="1" applyFill="1" applyBorder="1" applyAlignment="1">
      <alignment horizontal="right" wrapText="1"/>
    </xf>
    <xf numFmtId="0" fontId="8" fillId="8" borderId="25" xfId="0" applyFont="1" applyFill="1" applyBorder="1" applyAlignment="1">
      <alignment horizontal="center" wrapText="1"/>
    </xf>
    <xf numFmtId="166" fontId="8" fillId="7" borderId="26" xfId="0" applyNumberFormat="1" applyFont="1" applyFill="1" applyBorder="1" applyAlignment="1">
      <alignment/>
    </xf>
    <xf numFmtId="0" fontId="8" fillId="8" borderId="27" xfId="0" applyFont="1" applyFill="1" applyBorder="1" applyAlignment="1">
      <alignment horizontal="center" wrapText="1"/>
    </xf>
    <xf numFmtId="166" fontId="8" fillId="7" borderId="28" xfId="0" applyNumberFormat="1" applyFont="1" applyFill="1" applyBorder="1" applyAlignment="1">
      <alignment/>
    </xf>
    <xf numFmtId="166" fontId="8" fillId="7" borderId="26" xfId="0" applyNumberFormat="1" applyFont="1" applyFill="1" applyBorder="1" applyAlignment="1">
      <alignment horizontal="right" wrapText="1"/>
    </xf>
    <xf numFmtId="166" fontId="8" fillId="7" borderId="29" xfId="0" applyNumberFormat="1" applyFont="1" applyFill="1" applyBorder="1" applyAlignment="1">
      <alignment/>
    </xf>
    <xf numFmtId="166" fontId="8" fillId="7" borderId="30" xfId="0" applyNumberFormat="1" applyFont="1" applyFill="1" applyBorder="1" applyAlignment="1">
      <alignment/>
    </xf>
    <xf numFmtId="0" fontId="17" fillId="9" borderId="1" xfId="0" applyFont="1" applyFill="1" applyBorder="1" applyAlignment="1">
      <alignment/>
    </xf>
    <xf numFmtId="0" fontId="8" fillId="9" borderId="16" xfId="0" applyFont="1" applyFill="1" applyBorder="1" applyAlignment="1">
      <alignment/>
    </xf>
    <xf numFmtId="166" fontId="5" fillId="6" borderId="31" xfId="0" applyNumberFormat="1" applyFont="1" applyFill="1" applyBorder="1" applyAlignment="1">
      <alignment/>
    </xf>
    <xf numFmtId="166" fontId="5" fillId="2" borderId="20" xfId="0" applyNumberFormat="1" applyFont="1" applyFill="1" applyBorder="1" applyAlignment="1">
      <alignment horizontal="center"/>
    </xf>
    <xf numFmtId="0" fontId="8" fillId="4" borderId="9" xfId="0" applyFont="1" applyFill="1" applyBorder="1" applyAlignment="1">
      <alignment horizontal="center"/>
    </xf>
    <xf numFmtId="166" fontId="5" fillId="2" borderId="31" xfId="0" applyNumberFormat="1" applyFont="1" applyFill="1" applyBorder="1" applyAlignment="1">
      <alignment horizontal="center"/>
    </xf>
    <xf numFmtId="166" fontId="5" fillId="2" borderId="1" xfId="0" applyNumberFormat="1" applyFont="1" applyFill="1" applyBorder="1" applyAlignment="1">
      <alignment horizontal="center"/>
    </xf>
    <xf numFmtId="0" fontId="4" fillId="10" borderId="0" xfId="0" applyFont="1" applyFill="1" applyBorder="1" applyAlignment="1">
      <alignment horizontal="center"/>
    </xf>
    <xf numFmtId="0" fontId="4" fillId="10" borderId="1" xfId="0" applyFont="1" applyFill="1" applyBorder="1" applyAlignment="1">
      <alignment horizontal="center"/>
    </xf>
    <xf numFmtId="9" fontId="5" fillId="2" borderId="20" xfId="0" applyNumberFormat="1" applyFont="1" applyFill="1" applyBorder="1" applyAlignment="1">
      <alignment horizontal="center"/>
    </xf>
    <xf numFmtId="166" fontId="8" fillId="5" borderId="7" xfId="0" applyNumberFormat="1" applyFont="1" applyFill="1" applyBorder="1" applyAlignment="1">
      <alignment horizontal="center"/>
    </xf>
    <xf numFmtId="166" fontId="8" fillId="5" borderId="2" xfId="0" applyNumberFormat="1" applyFont="1" applyFill="1" applyBorder="1" applyAlignment="1">
      <alignment horizontal="center"/>
    </xf>
    <xf numFmtId="166" fontId="8" fillId="5" borderId="21" xfId="0" applyNumberFormat="1" applyFont="1" applyFill="1" applyBorder="1" applyAlignment="1">
      <alignment horizontal="center"/>
    </xf>
    <xf numFmtId="166" fontId="8" fillId="5" borderId="22" xfId="0" applyNumberFormat="1" applyFont="1" applyFill="1" applyBorder="1" applyAlignment="1">
      <alignment horizontal="center"/>
    </xf>
    <xf numFmtId="0" fontId="4" fillId="10" borderId="32" xfId="0" applyFont="1" applyFill="1" applyBorder="1" applyAlignment="1">
      <alignment horizontal="center"/>
    </xf>
    <xf numFmtId="166" fontId="5" fillId="2" borderId="18" xfId="0" applyNumberFormat="1" applyFont="1" applyFill="1" applyBorder="1" applyAlignment="1">
      <alignment horizontal="center"/>
    </xf>
    <xf numFmtId="166" fontId="5" fillId="2" borderId="32" xfId="0" applyNumberFormat="1" applyFont="1" applyFill="1" applyBorder="1" applyAlignment="1">
      <alignment horizontal="center"/>
    </xf>
    <xf numFmtId="166" fontId="8" fillId="5" borderId="33" xfId="0" applyNumberFormat="1" applyFont="1" applyFill="1" applyBorder="1" applyAlignment="1">
      <alignment horizontal="center"/>
    </xf>
    <xf numFmtId="166" fontId="8" fillId="5" borderId="29" xfId="0" applyNumberFormat="1" applyFont="1" applyFill="1" applyBorder="1" applyAlignment="1">
      <alignment horizontal="center"/>
    </xf>
    <xf numFmtId="0" fontId="4" fillId="10" borderId="20" xfId="0" applyFont="1" applyFill="1" applyBorder="1" applyAlignment="1">
      <alignment horizontal="center"/>
    </xf>
    <xf numFmtId="0" fontId="4" fillId="10" borderId="18" xfId="0" applyFont="1" applyFill="1" applyBorder="1" applyAlignment="1">
      <alignment horizontal="center"/>
    </xf>
    <xf numFmtId="0" fontId="4" fillId="10" borderId="31" xfId="0" applyFont="1" applyFill="1" applyBorder="1" applyAlignment="1">
      <alignment horizontal="center"/>
    </xf>
    <xf numFmtId="0" fontId="8" fillId="10" borderId="34" xfId="0" applyFont="1" applyFill="1" applyBorder="1" applyAlignment="1">
      <alignment horizontal="center"/>
    </xf>
    <xf numFmtId="0" fontId="4" fillId="2" borderId="34" xfId="0" applyFont="1" applyFill="1" applyBorder="1" applyAlignment="1">
      <alignment horizontal="left"/>
    </xf>
    <xf numFmtId="0" fontId="8" fillId="5" borderId="35" xfId="0" applyFont="1" applyFill="1" applyBorder="1" applyAlignment="1">
      <alignment horizontal="left"/>
    </xf>
    <xf numFmtId="0" fontId="4" fillId="10" borderId="36" xfId="0" applyFont="1" applyFill="1" applyBorder="1" applyAlignment="1">
      <alignment/>
    </xf>
    <xf numFmtId="0" fontId="8" fillId="5" borderId="37" xfId="0" applyFont="1" applyFill="1" applyBorder="1" applyAlignment="1">
      <alignment/>
    </xf>
    <xf numFmtId="0" fontId="8" fillId="2" borderId="0" xfId="0" applyFont="1" applyFill="1" applyBorder="1" applyAlignment="1">
      <alignment/>
    </xf>
    <xf numFmtId="166" fontId="8" fillId="2" borderId="0" xfId="0" applyNumberFormat="1" applyFont="1" applyFill="1" applyBorder="1" applyAlignment="1">
      <alignment/>
    </xf>
    <xf numFmtId="0" fontId="8" fillId="4" borderId="13" xfId="0" applyFont="1" applyFill="1" applyBorder="1" applyAlignment="1">
      <alignment horizontal="center" wrapText="1"/>
    </xf>
    <xf numFmtId="0" fontId="8" fillId="4" borderId="14" xfId="0" applyFont="1" applyFill="1" applyBorder="1" applyAlignment="1">
      <alignment horizontal="center" wrapText="1"/>
    </xf>
    <xf numFmtId="10" fontId="0" fillId="3" borderId="16" xfId="0" applyNumberFormat="1" applyFill="1" applyBorder="1" applyAlignment="1">
      <alignment/>
    </xf>
    <xf numFmtId="10" fontId="0" fillId="3" borderId="1" xfId="0" applyNumberFormat="1" applyFill="1" applyBorder="1" applyAlignment="1">
      <alignment/>
    </xf>
    <xf numFmtId="0" fontId="15" fillId="0" borderId="0" xfId="0" applyFont="1" applyAlignment="1">
      <alignment horizontal="left"/>
    </xf>
    <xf numFmtId="164" fontId="0" fillId="3" borderId="1" xfId="0" applyNumberFormat="1" applyFill="1" applyBorder="1" applyAlignment="1">
      <alignment horizontal="left"/>
    </xf>
    <xf numFmtId="164" fontId="0" fillId="2" borderId="1" xfId="0" applyNumberFormat="1" applyFill="1" applyBorder="1" applyAlignment="1">
      <alignment horizontal="left"/>
    </xf>
    <xf numFmtId="164" fontId="0" fillId="2" borderId="2" xfId="0" applyNumberFormat="1" applyFill="1" applyBorder="1" applyAlignment="1">
      <alignment horizontal="left"/>
    </xf>
    <xf numFmtId="0" fontId="8" fillId="4" borderId="13" xfId="0" applyFont="1" applyFill="1" applyBorder="1" applyAlignment="1">
      <alignment/>
    </xf>
    <xf numFmtId="0" fontId="8" fillId="4" borderId="14" xfId="0" applyFont="1" applyFill="1" applyBorder="1" applyAlignment="1">
      <alignment wrapText="1"/>
    </xf>
    <xf numFmtId="164" fontId="0" fillId="2" borderId="0" xfId="0" applyNumberFormat="1" applyFill="1" applyBorder="1" applyAlignment="1">
      <alignment horizontal="right"/>
    </xf>
    <xf numFmtId="0" fontId="8" fillId="4" borderId="6" xfId="0" applyFont="1" applyFill="1" applyBorder="1" applyAlignment="1">
      <alignment horizontal="center"/>
    </xf>
    <xf numFmtId="0" fontId="8" fillId="4" borderId="3" xfId="0" applyFont="1" applyFill="1" applyBorder="1" applyAlignment="1">
      <alignment/>
    </xf>
    <xf numFmtId="165" fontId="0" fillId="3" borderId="1" xfId="15" applyNumberFormat="1" applyFill="1" applyBorder="1" applyAlignment="1">
      <alignment/>
    </xf>
    <xf numFmtId="0" fontId="8" fillId="4" borderId="6" xfId="0" applyFont="1" applyFill="1" applyBorder="1" applyAlignment="1">
      <alignment/>
    </xf>
    <xf numFmtId="0" fontId="8" fillId="4" borderId="5" xfId="0" applyFont="1" applyFill="1" applyBorder="1" applyAlignment="1">
      <alignment/>
    </xf>
    <xf numFmtId="14" fontId="8" fillId="4" borderId="15" xfId="0" applyNumberFormat="1" applyFont="1" applyFill="1" applyBorder="1" applyAlignment="1">
      <alignment/>
    </xf>
    <xf numFmtId="14" fontId="8" fillId="4" borderId="16" xfId="0" applyNumberFormat="1" applyFont="1" applyFill="1" applyBorder="1" applyAlignment="1">
      <alignment/>
    </xf>
    <xf numFmtId="166" fontId="0" fillId="2" borderId="0" xfId="0" applyNumberFormat="1" applyFill="1" applyBorder="1" applyAlignment="1">
      <alignment/>
    </xf>
    <xf numFmtId="0" fontId="8" fillId="2" borderId="0" xfId="0" applyFont="1" applyFill="1" applyBorder="1" applyAlignment="1">
      <alignment horizontal="center"/>
    </xf>
    <xf numFmtId="0" fontId="8" fillId="4" borderId="38" xfId="0" applyFont="1" applyFill="1" applyBorder="1" applyAlignment="1">
      <alignment/>
    </xf>
    <xf numFmtId="0" fontId="8" fillId="4" borderId="16" xfId="0" applyFont="1" applyFill="1" applyBorder="1" applyAlignment="1" quotePrefix="1">
      <alignment horizontal="center"/>
    </xf>
    <xf numFmtId="3" fontId="5" fillId="2" borderId="0" xfId="0" applyNumberFormat="1" applyFont="1" applyFill="1" applyBorder="1" applyAlignment="1">
      <alignment/>
    </xf>
    <xf numFmtId="0" fontId="0" fillId="2" borderId="23" xfId="0" applyFill="1" applyBorder="1" applyAlignment="1">
      <alignment/>
    </xf>
    <xf numFmtId="0" fontId="1" fillId="2" borderId="0" xfId="0" applyFont="1" applyFill="1" applyBorder="1" applyAlignment="1">
      <alignment horizontal="left" wrapText="1"/>
    </xf>
    <xf numFmtId="0" fontId="1" fillId="2" borderId="0" xfId="0" applyFont="1" applyFill="1" applyBorder="1" applyAlignment="1">
      <alignment/>
    </xf>
    <xf numFmtId="10" fontId="0" fillId="2" borderId="0" xfId="0" applyNumberFormat="1" applyFill="1" applyBorder="1" applyAlignment="1">
      <alignment horizontal="right"/>
    </xf>
    <xf numFmtId="0" fontId="15" fillId="2" borderId="0" xfId="0" applyFont="1" applyFill="1" applyAlignment="1">
      <alignment horizontal="left"/>
    </xf>
    <xf numFmtId="9" fontId="0" fillId="2" borderId="0" xfId="21" applyFont="1" applyFill="1" applyBorder="1" applyAlignment="1">
      <alignment horizontal="center"/>
    </xf>
    <xf numFmtId="9" fontId="0" fillId="3" borderId="0" xfId="21" applyFont="1" applyFill="1" applyBorder="1" applyAlignment="1">
      <alignment horizontal="center"/>
    </xf>
    <xf numFmtId="3" fontId="0" fillId="3" borderId="1" xfId="0" applyNumberFormat="1" applyFont="1" applyFill="1" applyBorder="1" applyAlignment="1">
      <alignment horizontal="center"/>
    </xf>
    <xf numFmtId="9" fontId="0" fillId="3" borderId="1" xfId="21" applyFont="1" applyFill="1" applyBorder="1" applyAlignment="1">
      <alignment horizontal="center"/>
    </xf>
    <xf numFmtId="3" fontId="0" fillId="2" borderId="0" xfId="0" applyNumberFormat="1" applyFont="1" applyFill="1" applyBorder="1" applyAlignment="1">
      <alignment horizontal="center"/>
    </xf>
    <xf numFmtId="3" fontId="0" fillId="2" borderId="0" xfId="0" applyNumberFormat="1" applyFont="1" applyFill="1" applyBorder="1" applyAlignment="1">
      <alignment horizontal="center" wrapText="1"/>
    </xf>
    <xf numFmtId="3" fontId="0" fillId="2" borderId="1" xfId="0" applyNumberFormat="1" applyFont="1" applyFill="1" applyBorder="1" applyAlignment="1">
      <alignment horizontal="center"/>
    </xf>
    <xf numFmtId="9" fontId="0" fillId="2" borderId="0" xfId="0" applyNumberFormat="1" applyFill="1" applyBorder="1" applyAlignment="1">
      <alignment horizontal="center"/>
    </xf>
    <xf numFmtId="0" fontId="15" fillId="2" borderId="0" xfId="0" applyFont="1" applyFill="1" applyBorder="1" applyAlignment="1">
      <alignment horizontal="left"/>
    </xf>
    <xf numFmtId="0" fontId="0" fillId="3" borderId="6" xfId="0" applyFont="1" applyFill="1" applyBorder="1" applyAlignment="1">
      <alignment horizontal="center" vertical="top"/>
    </xf>
    <xf numFmtId="3" fontId="0" fillId="3" borderId="6" xfId="0" applyNumberFormat="1" applyFont="1" applyFill="1" applyBorder="1" applyAlignment="1">
      <alignment horizontal="center" vertical="top"/>
    </xf>
    <xf numFmtId="10" fontId="0" fillId="3" borderId="6" xfId="0" applyNumberFormat="1" applyFont="1" applyFill="1" applyBorder="1" applyAlignment="1">
      <alignment horizontal="center" vertical="top"/>
    </xf>
    <xf numFmtId="3" fontId="0" fillId="3" borderId="6" xfId="0" applyNumberFormat="1" applyFont="1" applyFill="1" applyBorder="1" applyAlignment="1">
      <alignment horizontal="center"/>
    </xf>
    <xf numFmtId="10" fontId="0" fillId="3" borderId="6" xfId="0" applyNumberFormat="1" applyFill="1" applyBorder="1" applyAlignment="1">
      <alignment horizontal="center"/>
    </xf>
    <xf numFmtId="0" fontId="0" fillId="2" borderId="3" xfId="0" applyFont="1" applyFill="1" applyBorder="1" applyAlignment="1">
      <alignment horizontal="center" vertical="top"/>
    </xf>
    <xf numFmtId="3" fontId="0" fillId="2" borderId="3" xfId="0" applyNumberFormat="1" applyFont="1" applyFill="1" applyBorder="1" applyAlignment="1">
      <alignment horizontal="center" vertical="top"/>
    </xf>
    <xf numFmtId="10" fontId="0" fillId="2" borderId="3" xfId="0" applyNumberFormat="1" applyFont="1" applyFill="1" applyBorder="1" applyAlignment="1">
      <alignment horizontal="center" vertical="top"/>
    </xf>
    <xf numFmtId="3" fontId="0" fillId="2" borderId="3" xfId="0" applyNumberFormat="1" applyFont="1" applyFill="1" applyBorder="1" applyAlignment="1">
      <alignment horizontal="center"/>
    </xf>
    <xf numFmtId="10" fontId="0" fillId="2" borderId="3" xfId="0" applyNumberFormat="1" applyFill="1" applyBorder="1" applyAlignment="1">
      <alignment horizontal="center"/>
    </xf>
    <xf numFmtId="0" fontId="0" fillId="3" borderId="3" xfId="0" applyFont="1" applyFill="1" applyBorder="1" applyAlignment="1">
      <alignment horizontal="center" vertical="top"/>
    </xf>
    <xf numFmtId="3" fontId="0" fillId="3" borderId="3" xfId="0" applyNumberFormat="1" applyFont="1" applyFill="1" applyBorder="1" applyAlignment="1">
      <alignment horizontal="center" vertical="top"/>
    </xf>
    <xf numFmtId="10" fontId="0" fillId="3" borderId="3" xfId="0" applyNumberFormat="1" applyFont="1" applyFill="1" applyBorder="1" applyAlignment="1">
      <alignment horizontal="center" vertical="top"/>
    </xf>
    <xf numFmtId="3" fontId="0" fillId="3" borderId="3" xfId="0" applyNumberFormat="1" applyFont="1" applyFill="1" applyBorder="1" applyAlignment="1">
      <alignment horizontal="center"/>
    </xf>
    <xf numFmtId="10" fontId="0" fillId="3" borderId="3" xfId="0" applyNumberFormat="1" applyFill="1" applyBorder="1" applyAlignment="1">
      <alignment horizontal="center"/>
    </xf>
    <xf numFmtId="0" fontId="0" fillId="2" borderId="3" xfId="0" applyFont="1" applyFill="1" applyBorder="1" applyAlignment="1">
      <alignment horizontal="center"/>
    </xf>
    <xf numFmtId="0" fontId="0" fillId="2" borderId="3" xfId="0" applyFill="1" applyBorder="1" applyAlignment="1">
      <alignment horizontal="center"/>
    </xf>
    <xf numFmtId="0" fontId="0" fillId="3" borderId="5" xfId="0" applyFont="1" applyFill="1" applyBorder="1" applyAlignment="1">
      <alignment horizontal="center" vertical="top"/>
    </xf>
    <xf numFmtId="3" fontId="0" fillId="3" borderId="5" xfId="0" applyNumberFormat="1" applyFont="1" applyFill="1" applyBorder="1" applyAlignment="1">
      <alignment horizontal="center" vertical="top"/>
    </xf>
    <xf numFmtId="10" fontId="0" fillId="3" borderId="5" xfId="0" applyNumberFormat="1" applyFont="1" applyFill="1" applyBorder="1" applyAlignment="1">
      <alignment horizontal="center" vertical="top"/>
    </xf>
    <xf numFmtId="3" fontId="0" fillId="3" borderId="5" xfId="0" applyNumberFormat="1" applyFont="1" applyFill="1" applyBorder="1" applyAlignment="1">
      <alignment horizontal="center"/>
    </xf>
    <xf numFmtId="10" fontId="0" fillId="3" borderId="5" xfId="0" applyNumberFormat="1" applyFill="1" applyBorder="1" applyAlignment="1">
      <alignment horizontal="center"/>
    </xf>
    <xf numFmtId="0" fontId="9" fillId="2" borderId="0" xfId="0" applyFont="1" applyFill="1" applyAlignment="1">
      <alignment/>
    </xf>
    <xf numFmtId="0" fontId="8" fillId="4" borderId="9" xfId="0" applyFont="1" applyFill="1" applyBorder="1" applyAlignment="1">
      <alignment/>
    </xf>
    <xf numFmtId="0" fontId="8" fillId="0" borderId="0" xfId="0" applyFont="1" applyFill="1" applyBorder="1" applyAlignment="1">
      <alignment/>
    </xf>
    <xf numFmtId="164" fontId="0" fillId="2" borderId="0" xfId="0" applyNumberFormat="1" applyFill="1" applyAlignment="1">
      <alignment/>
    </xf>
    <xf numFmtId="164" fontId="8" fillId="5" borderId="1" xfId="0" applyNumberFormat="1" applyFont="1" applyFill="1" applyBorder="1" applyAlignment="1">
      <alignment horizontal="right"/>
    </xf>
    <xf numFmtId="164" fontId="8" fillId="5" borderId="2" xfId="0" applyNumberFormat="1" applyFont="1" applyFill="1" applyBorder="1" applyAlignment="1">
      <alignment horizontal="right"/>
    </xf>
    <xf numFmtId="0" fontId="8" fillId="2" borderId="0" xfId="0" applyFont="1" applyFill="1" applyBorder="1" applyAlignment="1">
      <alignment horizontal="left"/>
    </xf>
    <xf numFmtId="0" fontId="8" fillId="4" borderId="4" xfId="0" applyFont="1" applyFill="1" applyBorder="1" applyAlignment="1">
      <alignment wrapText="1"/>
    </xf>
    <xf numFmtId="0" fontId="0" fillId="2" borderId="1" xfId="0" applyFill="1" applyBorder="1" applyAlignment="1" quotePrefix="1">
      <alignment horizontal="center"/>
    </xf>
    <xf numFmtId="0" fontId="0" fillId="3" borderId="1" xfId="0" applyFill="1" applyBorder="1" applyAlignment="1">
      <alignment horizontal="center"/>
    </xf>
    <xf numFmtId="0" fontId="0" fillId="3" borderId="2" xfId="0" applyFill="1" applyBorder="1" applyAlignment="1">
      <alignment horizontal="center"/>
    </xf>
    <xf numFmtId="0" fontId="15" fillId="0" borderId="0" xfId="0" applyFont="1" applyAlignment="1">
      <alignment wrapText="1"/>
    </xf>
    <xf numFmtId="0" fontId="15" fillId="2" borderId="0" xfId="0" applyFont="1" applyFill="1" applyAlignment="1">
      <alignment wrapText="1"/>
    </xf>
    <xf numFmtId="0" fontId="8" fillId="4" borderId="12" xfId="0" applyFont="1" applyFill="1" applyBorder="1" applyAlignment="1">
      <alignment/>
    </xf>
    <xf numFmtId="10" fontId="0" fillId="2" borderId="1" xfId="0" applyNumberFormat="1" applyFill="1" applyBorder="1" applyAlignment="1">
      <alignment horizontal="center"/>
    </xf>
    <xf numFmtId="10" fontId="5" fillId="3" borderId="2" xfId="0" applyNumberFormat="1" applyFont="1" applyFill="1" applyBorder="1" applyAlignment="1">
      <alignment horizontal="center"/>
    </xf>
    <xf numFmtId="10" fontId="5" fillId="3" borderId="1" xfId="0" applyNumberFormat="1" applyFont="1" applyFill="1" applyBorder="1" applyAlignment="1">
      <alignment horizontal="center"/>
    </xf>
    <xf numFmtId="3" fontId="0" fillId="2" borderId="0" xfId="0" applyNumberFormat="1" applyFill="1" applyBorder="1" applyAlignment="1">
      <alignment horizontal="center" wrapText="1"/>
    </xf>
    <xf numFmtId="0" fontId="8" fillId="5" borderId="2" xfId="0" applyFont="1" applyFill="1" applyBorder="1" applyAlignment="1">
      <alignment horizontal="center"/>
    </xf>
    <xf numFmtId="3" fontId="0" fillId="3" borderId="1" xfId="0" applyNumberFormat="1" applyFill="1" applyBorder="1" applyAlignment="1">
      <alignment horizontal="right"/>
    </xf>
    <xf numFmtId="3" fontId="8" fillId="4" borderId="1" xfId="0" applyNumberFormat="1" applyFont="1" applyFill="1" applyBorder="1" applyAlignment="1">
      <alignment horizontal="center" wrapText="1"/>
    </xf>
    <xf numFmtId="9" fontId="5" fillId="3" borderId="39" xfId="0" applyNumberFormat="1" applyFont="1" applyFill="1" applyBorder="1" applyAlignment="1">
      <alignment horizontal="center"/>
    </xf>
    <xf numFmtId="9" fontId="5" fillId="2" borderId="39" xfId="0" applyNumberFormat="1" applyFont="1" applyFill="1" applyBorder="1" applyAlignment="1">
      <alignment horizontal="center"/>
    </xf>
    <xf numFmtId="9" fontId="8" fillId="5" borderId="40" xfId="0" applyNumberFormat="1" applyFont="1" applyFill="1" applyBorder="1" applyAlignment="1">
      <alignment horizontal="center"/>
    </xf>
    <xf numFmtId="1" fontId="5" fillId="3" borderId="39" xfId="0" applyNumberFormat="1" applyFont="1" applyFill="1" applyBorder="1" applyAlignment="1">
      <alignment horizontal="center"/>
    </xf>
    <xf numFmtId="0" fontId="0" fillId="3" borderId="39" xfId="0" applyFill="1" applyBorder="1" applyAlignment="1">
      <alignment horizontal="center" wrapText="1"/>
    </xf>
    <xf numFmtId="1" fontId="5" fillId="2" borderId="39" xfId="0" applyNumberFormat="1" applyFont="1" applyFill="1" applyBorder="1" applyAlignment="1">
      <alignment horizontal="center"/>
    </xf>
    <xf numFmtId="0" fontId="0" fillId="2" borderId="39" xfId="0" applyFill="1" applyBorder="1" applyAlignment="1">
      <alignment horizontal="center" wrapText="1"/>
    </xf>
    <xf numFmtId="0" fontId="8" fillId="5" borderId="40" xfId="0" applyFont="1" applyFill="1" applyBorder="1" applyAlignment="1">
      <alignment horizontal="center"/>
    </xf>
    <xf numFmtId="1" fontId="8" fillId="5" borderId="40" xfId="0" applyNumberFormat="1" applyFont="1" applyFill="1" applyBorder="1" applyAlignment="1">
      <alignment horizontal="center"/>
    </xf>
    <xf numFmtId="0" fontId="8" fillId="5" borderId="40" xfId="0" applyFont="1" applyFill="1" applyBorder="1" applyAlignment="1">
      <alignment horizontal="center" wrapText="1"/>
    </xf>
    <xf numFmtId="1" fontId="0" fillId="2" borderId="39" xfId="0" applyNumberFormat="1" applyFill="1" applyBorder="1" applyAlignment="1">
      <alignment horizontal="center"/>
    </xf>
    <xf numFmtId="1" fontId="0" fillId="3" borderId="39" xfId="0" applyNumberFormat="1" applyFill="1" applyBorder="1" applyAlignment="1">
      <alignment horizontal="center"/>
    </xf>
    <xf numFmtId="167" fontId="5" fillId="3" borderId="32" xfId="0" applyNumberFormat="1" applyFont="1" applyFill="1" applyBorder="1" applyAlignment="1">
      <alignment horizontal="center"/>
    </xf>
    <xf numFmtId="167" fontId="0" fillId="2" borderId="32" xfId="0" applyNumberFormat="1" applyFill="1" applyBorder="1" applyAlignment="1">
      <alignment horizontal="center"/>
    </xf>
    <xf numFmtId="167" fontId="0" fillId="3" borderId="32" xfId="0" applyNumberFormat="1" applyFill="1" applyBorder="1" applyAlignment="1">
      <alignment horizontal="center"/>
    </xf>
    <xf numFmtId="167" fontId="8" fillId="5" borderId="33" xfId="0" applyNumberFormat="1" applyFont="1" applyFill="1" applyBorder="1" applyAlignment="1">
      <alignment horizontal="center"/>
    </xf>
    <xf numFmtId="9" fontId="5" fillId="3" borderId="32" xfId="0" applyNumberFormat="1" applyFont="1" applyFill="1" applyBorder="1" applyAlignment="1">
      <alignment horizontal="center"/>
    </xf>
    <xf numFmtId="9" fontId="0" fillId="2" borderId="32" xfId="0" applyNumberFormat="1" applyFill="1" applyBorder="1" applyAlignment="1">
      <alignment horizontal="center"/>
    </xf>
    <xf numFmtId="9" fontId="0" fillId="3" borderId="32" xfId="0" applyNumberFormat="1" applyFill="1" applyBorder="1" applyAlignment="1">
      <alignment horizontal="center"/>
    </xf>
    <xf numFmtId="9" fontId="8" fillId="5" borderId="33" xfId="0" applyNumberFormat="1" applyFont="1" applyFill="1" applyBorder="1" applyAlignment="1">
      <alignment horizontal="center"/>
    </xf>
    <xf numFmtId="0" fontId="0" fillId="3" borderId="32" xfId="0" applyFill="1" applyBorder="1" applyAlignment="1">
      <alignment horizontal="center" wrapText="1"/>
    </xf>
    <xf numFmtId="0" fontId="0" fillId="2" borderId="32" xfId="0" applyFill="1" applyBorder="1" applyAlignment="1">
      <alignment horizontal="center" wrapText="1"/>
    </xf>
    <xf numFmtId="0" fontId="8" fillId="5" borderId="33" xfId="0" applyFont="1" applyFill="1" applyBorder="1" applyAlignment="1">
      <alignment horizontal="center" wrapText="1"/>
    </xf>
    <xf numFmtId="0" fontId="0" fillId="3" borderId="32" xfId="0" applyFill="1" applyBorder="1" applyAlignment="1">
      <alignment horizontal="center"/>
    </xf>
    <xf numFmtId="0" fontId="0" fillId="2" borderId="32" xfId="0" applyFill="1" applyBorder="1" applyAlignment="1">
      <alignment horizontal="center"/>
    </xf>
    <xf numFmtId="0" fontId="8" fillId="5" borderId="33" xfId="0" applyFont="1" applyFill="1" applyBorder="1" applyAlignment="1">
      <alignment horizontal="center"/>
    </xf>
    <xf numFmtId="3" fontId="0" fillId="3" borderId="32" xfId="0" applyNumberFormat="1" applyFill="1" applyBorder="1" applyAlignment="1">
      <alignment horizontal="center"/>
    </xf>
    <xf numFmtId="3" fontId="0" fillId="2" borderId="32" xfId="0" applyNumberFormat="1" applyFill="1" applyBorder="1" applyAlignment="1">
      <alignment horizontal="center"/>
    </xf>
    <xf numFmtId="3" fontId="0" fillId="3" borderId="33" xfId="0" applyNumberFormat="1" applyFill="1" applyBorder="1" applyAlignment="1">
      <alignment horizontal="center"/>
    </xf>
    <xf numFmtId="3" fontId="8" fillId="5" borderId="39" xfId="0" applyNumberFormat="1" applyFont="1" applyFill="1" applyBorder="1" applyAlignment="1">
      <alignment horizontal="center"/>
    </xf>
    <xf numFmtId="3" fontId="0" fillId="3" borderId="39" xfId="0" applyNumberFormat="1" applyFill="1" applyBorder="1" applyAlignment="1">
      <alignment horizontal="center"/>
    </xf>
    <xf numFmtId="3" fontId="0" fillId="2" borderId="39" xfId="0" applyNumberFormat="1" applyFill="1" applyBorder="1" applyAlignment="1">
      <alignment horizontal="center"/>
    </xf>
    <xf numFmtId="3" fontId="0" fillId="3" borderId="40" xfId="0" applyNumberFormat="1" applyFill="1" applyBorder="1" applyAlignment="1">
      <alignment horizontal="center"/>
    </xf>
    <xf numFmtId="164" fontId="0" fillId="3" borderId="32" xfId="0" applyNumberFormat="1" applyFill="1" applyBorder="1" applyAlignment="1">
      <alignment/>
    </xf>
    <xf numFmtId="164" fontId="0" fillId="2" borderId="32" xfId="0" applyNumberFormat="1" applyFill="1" applyBorder="1" applyAlignment="1">
      <alignment/>
    </xf>
    <xf numFmtId="164" fontId="0" fillId="2" borderId="33" xfId="0" applyNumberFormat="1" applyFill="1" applyBorder="1" applyAlignment="1">
      <alignment/>
    </xf>
    <xf numFmtId="3" fontId="8" fillId="4" borderId="32" xfId="0" applyNumberFormat="1" applyFont="1" applyFill="1" applyBorder="1" applyAlignment="1">
      <alignment horizontal="center" wrapText="1"/>
    </xf>
    <xf numFmtId="3" fontId="0" fillId="2" borderId="32" xfId="0" applyNumberFormat="1" applyFill="1" applyBorder="1" applyAlignment="1">
      <alignment horizontal="right"/>
    </xf>
    <xf numFmtId="3" fontId="0" fillId="3" borderId="32" xfId="0" applyNumberFormat="1" applyFill="1" applyBorder="1" applyAlignment="1">
      <alignment horizontal="right"/>
    </xf>
    <xf numFmtId="166" fontId="0" fillId="2" borderId="32" xfId="0" applyNumberFormat="1" applyFill="1" applyBorder="1" applyAlignment="1">
      <alignment horizontal="right"/>
    </xf>
    <xf numFmtId="166" fontId="0" fillId="2" borderId="33" xfId="0" applyNumberFormat="1" applyFill="1" applyBorder="1" applyAlignment="1">
      <alignment horizontal="right"/>
    </xf>
    <xf numFmtId="3" fontId="8" fillId="4" borderId="25" xfId="0" applyNumberFormat="1" applyFont="1" applyFill="1" applyBorder="1" applyAlignment="1">
      <alignment horizontal="center" wrapText="1"/>
    </xf>
    <xf numFmtId="3" fontId="8" fillId="11" borderId="32" xfId="0" applyNumberFormat="1" applyFont="1" applyFill="1" applyBorder="1" applyAlignment="1">
      <alignment horizontal="center"/>
    </xf>
    <xf numFmtId="166" fontId="8" fillId="11" borderId="32" xfId="0" applyNumberFormat="1" applyFont="1" applyFill="1" applyBorder="1" applyAlignment="1">
      <alignment horizontal="center"/>
    </xf>
    <xf numFmtId="3" fontId="8" fillId="11" borderId="32" xfId="21" applyNumberFormat="1" applyFont="1" applyFill="1" applyBorder="1" applyAlignment="1">
      <alignment horizontal="center"/>
    </xf>
    <xf numFmtId="166" fontId="8" fillId="11" borderId="33" xfId="0" applyNumberFormat="1" applyFont="1" applyFill="1" applyBorder="1" applyAlignment="1">
      <alignment horizontal="center"/>
    </xf>
    <xf numFmtId="0" fontId="34" fillId="2" borderId="0" xfId="0" applyFont="1" applyFill="1" applyBorder="1" applyAlignment="1">
      <alignment wrapText="1"/>
    </xf>
    <xf numFmtId="0" fontId="36" fillId="2" borderId="0" xfId="0" applyFont="1" applyFill="1" applyBorder="1" applyAlignment="1">
      <alignment horizontal="left"/>
    </xf>
    <xf numFmtId="0" fontId="22" fillId="2" borderId="0" xfId="0" applyFont="1" applyFill="1" applyAlignment="1">
      <alignment/>
    </xf>
    <xf numFmtId="0" fontId="4" fillId="3" borderId="34" xfId="0" applyFont="1" applyFill="1" applyBorder="1" applyAlignment="1">
      <alignment horizontal="left"/>
    </xf>
    <xf numFmtId="0" fontId="36" fillId="2" borderId="0" xfId="0" applyFont="1" applyFill="1" applyAlignment="1">
      <alignment horizontal="center"/>
    </xf>
    <xf numFmtId="164" fontId="0" fillId="3" borderId="25" xfId="0" applyNumberFormat="1" applyFill="1" applyBorder="1" applyAlignment="1">
      <alignment/>
    </xf>
    <xf numFmtId="3" fontId="0" fillId="3" borderId="25" xfId="0" applyNumberFormat="1" applyFill="1" applyBorder="1" applyAlignment="1">
      <alignment/>
    </xf>
    <xf numFmtId="3" fontId="0" fillId="2" borderId="32" xfId="0" applyNumberFormat="1" applyFill="1" applyBorder="1" applyAlignment="1">
      <alignment/>
    </xf>
    <xf numFmtId="3" fontId="0" fillId="3" borderId="32" xfId="0" applyNumberFormat="1" applyFill="1" applyBorder="1" applyAlignment="1">
      <alignment/>
    </xf>
    <xf numFmtId="3" fontId="0" fillId="2" borderId="33" xfId="0" applyNumberFormat="1" applyFill="1" applyBorder="1" applyAlignment="1">
      <alignment/>
    </xf>
    <xf numFmtId="0" fontId="0" fillId="3" borderId="25" xfId="0" applyFill="1" applyBorder="1" applyAlignment="1">
      <alignment horizontal="right"/>
    </xf>
    <xf numFmtId="0" fontId="0" fillId="2" borderId="32" xfId="0" applyFill="1" applyBorder="1" applyAlignment="1">
      <alignment horizontal="right"/>
    </xf>
    <xf numFmtId="0" fontId="0" fillId="3" borderId="32" xfId="0" applyFill="1" applyBorder="1" applyAlignment="1">
      <alignment horizontal="right"/>
    </xf>
    <xf numFmtId="10" fontId="0" fillId="3" borderId="25" xfId="0" applyNumberFormat="1" applyFill="1" applyBorder="1" applyAlignment="1">
      <alignment/>
    </xf>
    <xf numFmtId="10" fontId="0" fillId="2" borderId="32" xfId="0" applyNumberFormat="1" applyFill="1" applyBorder="1" applyAlignment="1">
      <alignment/>
    </xf>
    <xf numFmtId="10" fontId="0" fillId="3" borderId="32" xfId="0" applyNumberFormat="1" applyFill="1" applyBorder="1" applyAlignment="1">
      <alignment/>
    </xf>
    <xf numFmtId="10" fontId="0" fillId="2" borderId="33" xfId="0" applyNumberFormat="1" applyFill="1" applyBorder="1" applyAlignment="1">
      <alignment/>
    </xf>
    <xf numFmtId="182" fontId="0" fillId="2" borderId="33" xfId="0" applyNumberFormat="1" applyFill="1" applyBorder="1" applyAlignment="1">
      <alignment horizontal="right"/>
    </xf>
    <xf numFmtId="0" fontId="22" fillId="2" borderId="0" xfId="0" applyFont="1" applyFill="1" applyBorder="1" applyAlignment="1">
      <alignment wrapText="1"/>
    </xf>
    <xf numFmtId="0" fontId="15" fillId="2" borderId="0" xfId="0" applyFont="1" applyFill="1" applyAlignment="1">
      <alignment/>
    </xf>
    <xf numFmtId="0" fontId="8" fillId="2" borderId="0" xfId="0" applyFont="1" applyFill="1" applyBorder="1" applyAlignment="1">
      <alignment horizontal="center" wrapText="1"/>
    </xf>
    <xf numFmtId="9" fontId="0" fillId="2" borderId="0" xfId="0" applyNumberFormat="1" applyFill="1" applyBorder="1" applyAlignment="1">
      <alignment horizontal="center" wrapText="1"/>
    </xf>
    <xf numFmtId="1" fontId="8" fillId="4" borderId="16" xfId="0" applyNumberFormat="1" applyFont="1" applyFill="1" applyBorder="1" applyAlignment="1">
      <alignment horizontal="center"/>
    </xf>
    <xf numFmtId="0" fontId="8" fillId="4" borderId="4" xfId="0" applyFont="1" applyFill="1" applyBorder="1" applyAlignment="1">
      <alignment vertical="top" wrapText="1"/>
    </xf>
    <xf numFmtId="9" fontId="0" fillId="3" borderId="7" xfId="0" applyNumberFormat="1" applyFill="1" applyBorder="1" applyAlignment="1">
      <alignment horizontal="center"/>
    </xf>
    <xf numFmtId="9" fontId="0" fillId="2" borderId="7" xfId="0" applyNumberFormat="1" applyFill="1" applyBorder="1" applyAlignment="1">
      <alignment horizontal="center"/>
    </xf>
    <xf numFmtId="1" fontId="8" fillId="4" borderId="25" xfId="0" applyNumberFormat="1" applyFont="1" applyFill="1" applyBorder="1" applyAlignment="1">
      <alignment horizontal="center"/>
    </xf>
    <xf numFmtId="9" fontId="0" fillId="3" borderId="32" xfId="0" applyNumberFormat="1" applyFont="1" applyFill="1" applyBorder="1" applyAlignment="1">
      <alignment horizontal="center" vertical="top"/>
    </xf>
    <xf numFmtId="9" fontId="0" fillId="2" borderId="32" xfId="0" applyNumberFormat="1" applyFont="1" applyFill="1" applyBorder="1" applyAlignment="1">
      <alignment horizontal="center" vertical="top"/>
    </xf>
    <xf numFmtId="9" fontId="0" fillId="2" borderId="32" xfId="21" applyFont="1" applyFill="1" applyBorder="1" applyAlignment="1">
      <alignment horizontal="center"/>
    </xf>
    <xf numFmtId="9" fontId="0" fillId="3" borderId="32" xfId="21" applyFont="1" applyFill="1" applyBorder="1" applyAlignment="1">
      <alignment horizontal="center"/>
    </xf>
    <xf numFmtId="3" fontId="0" fillId="3" borderId="32" xfId="0" applyNumberFormat="1" applyFont="1" applyFill="1" applyBorder="1" applyAlignment="1">
      <alignment horizontal="center"/>
    </xf>
    <xf numFmtId="3" fontId="0" fillId="2" borderId="32" xfId="0" applyNumberFormat="1" applyFont="1" applyFill="1" applyBorder="1" applyAlignment="1">
      <alignment horizontal="center"/>
    </xf>
    <xf numFmtId="0" fontId="8" fillId="5" borderId="10" xfId="0" applyFont="1" applyFill="1" applyBorder="1" applyAlignment="1">
      <alignment wrapText="1"/>
    </xf>
    <xf numFmtId="3" fontId="8" fillId="5" borderId="33" xfId="0" applyNumberFormat="1" applyFont="1" applyFill="1" applyBorder="1" applyAlignment="1">
      <alignment horizontal="center"/>
    </xf>
    <xf numFmtId="3" fontId="8" fillId="5" borderId="2" xfId="0" applyNumberFormat="1" applyFont="1" applyFill="1" applyBorder="1" applyAlignment="1">
      <alignment horizontal="center"/>
    </xf>
    <xf numFmtId="9" fontId="8" fillId="5" borderId="2" xfId="0" applyNumberFormat="1" applyFont="1" applyFill="1" applyBorder="1" applyAlignment="1">
      <alignment horizontal="center"/>
    </xf>
    <xf numFmtId="0" fontId="3" fillId="0" borderId="0" xfId="0" applyFont="1" applyAlignment="1">
      <alignment/>
    </xf>
    <xf numFmtId="0" fontId="8" fillId="4" borderId="41" xfId="0" applyFont="1" applyFill="1" applyBorder="1" applyAlignment="1">
      <alignment horizontal="center" wrapText="1"/>
    </xf>
    <xf numFmtId="3" fontId="5" fillId="3" borderId="32" xfId="0" applyNumberFormat="1" applyFont="1" applyFill="1" applyBorder="1" applyAlignment="1">
      <alignment horizontal="center"/>
    </xf>
    <xf numFmtId="3" fontId="5" fillId="3" borderId="33" xfId="0" applyNumberFormat="1" applyFont="1" applyFill="1" applyBorder="1" applyAlignment="1">
      <alignment horizontal="center"/>
    </xf>
    <xf numFmtId="4" fontId="5" fillId="3" borderId="33" xfId="0" applyNumberFormat="1" applyFont="1" applyFill="1" applyBorder="1" applyAlignment="1">
      <alignment horizontal="center"/>
    </xf>
    <xf numFmtId="0" fontId="0" fillId="3" borderId="34" xfId="0" applyFill="1" applyBorder="1" applyAlignment="1">
      <alignment horizontal="left"/>
    </xf>
    <xf numFmtId="0" fontId="0" fillId="2" borderId="34" xfId="0" applyFill="1" applyBorder="1" applyAlignment="1">
      <alignment horizontal="left"/>
    </xf>
    <xf numFmtId="0" fontId="0" fillId="2" borderId="35" xfId="0" applyFill="1" applyBorder="1" applyAlignment="1">
      <alignment horizontal="left"/>
    </xf>
    <xf numFmtId="3" fontId="0" fillId="2" borderId="33" xfId="0" applyNumberFormat="1" applyFill="1" applyBorder="1" applyAlignment="1">
      <alignment horizontal="center"/>
    </xf>
    <xf numFmtId="0" fontId="0" fillId="2" borderId="33" xfId="0" applyFill="1" applyBorder="1" applyAlignment="1">
      <alignment horizontal="center"/>
    </xf>
    <xf numFmtId="0" fontId="0" fillId="3" borderId="35" xfId="0" applyFill="1" applyBorder="1" applyAlignment="1">
      <alignment horizontal="left"/>
    </xf>
    <xf numFmtId="0" fontId="0" fillId="3" borderId="33" xfId="0" applyFill="1" applyBorder="1" applyAlignment="1">
      <alignment horizontal="center"/>
    </xf>
    <xf numFmtId="0" fontId="8" fillId="4" borderId="41" xfId="0" applyFont="1" applyFill="1" applyBorder="1" applyAlignment="1">
      <alignment horizontal="center"/>
    </xf>
    <xf numFmtId="164" fontId="0" fillId="3" borderId="32" xfId="0" applyNumberFormat="1" applyFill="1" applyBorder="1" applyAlignment="1">
      <alignment horizontal="right"/>
    </xf>
    <xf numFmtId="164" fontId="0" fillId="3" borderId="33" xfId="0" applyNumberFormat="1" applyFill="1" applyBorder="1" applyAlignment="1">
      <alignment horizontal="right"/>
    </xf>
    <xf numFmtId="164" fontId="0" fillId="2" borderId="32" xfId="0" applyNumberFormat="1" applyFill="1" applyBorder="1" applyAlignment="1">
      <alignment horizontal="right"/>
    </xf>
    <xf numFmtId="164" fontId="0" fillId="2" borderId="33" xfId="0" applyNumberFormat="1" applyFill="1" applyBorder="1" applyAlignment="1">
      <alignment horizontal="right"/>
    </xf>
    <xf numFmtId="0" fontId="8" fillId="4" borderId="42" xfId="0" applyFont="1" applyFill="1" applyBorder="1" applyAlignment="1">
      <alignment/>
    </xf>
    <xf numFmtId="3" fontId="0" fillId="3" borderId="23" xfId="0" applyNumberFormat="1" applyFill="1" applyBorder="1" applyAlignment="1">
      <alignment/>
    </xf>
    <xf numFmtId="3" fontId="5" fillId="2" borderId="23" xfId="0" applyNumberFormat="1" applyFont="1" applyFill="1" applyBorder="1" applyAlignment="1">
      <alignment/>
    </xf>
    <xf numFmtId="3" fontId="0" fillId="3" borderId="24" xfId="0" applyNumberFormat="1" applyFill="1" applyBorder="1" applyAlignment="1">
      <alignment/>
    </xf>
    <xf numFmtId="3" fontId="8" fillId="4" borderId="43" xfId="0" applyNumberFormat="1" applyFont="1" applyFill="1" applyBorder="1" applyAlignment="1">
      <alignment/>
    </xf>
    <xf numFmtId="3" fontId="0" fillId="3" borderId="21" xfId="0" applyNumberFormat="1" applyFill="1" applyBorder="1" applyAlignment="1">
      <alignment/>
    </xf>
    <xf numFmtId="3" fontId="5" fillId="2" borderId="21" xfId="0" applyNumberFormat="1" applyFont="1" applyFill="1" applyBorder="1" applyAlignment="1">
      <alignment/>
    </xf>
    <xf numFmtId="3" fontId="0" fillId="3" borderId="22" xfId="0" applyNumberFormat="1" applyFill="1" applyBorder="1" applyAlignment="1">
      <alignment/>
    </xf>
    <xf numFmtId="9" fontId="0" fillId="2" borderId="32" xfId="0" applyNumberFormat="1" applyFill="1" applyBorder="1" applyAlignment="1">
      <alignment/>
    </xf>
    <xf numFmtId="165" fontId="0" fillId="3" borderId="32" xfId="15" applyNumberFormat="1" applyFill="1" applyBorder="1" applyAlignment="1">
      <alignment/>
    </xf>
    <xf numFmtId="9" fontId="0" fillId="2" borderId="32" xfId="0" applyNumberFormat="1" applyFill="1" applyBorder="1" applyAlignment="1">
      <alignment/>
    </xf>
    <xf numFmtId="166" fontId="0" fillId="2" borderId="33" xfId="0" applyNumberFormat="1" applyFill="1" applyBorder="1" applyAlignment="1">
      <alignment/>
    </xf>
    <xf numFmtId="3" fontId="0" fillId="3" borderId="44" xfId="0" applyNumberFormat="1" applyFill="1" applyBorder="1" applyAlignment="1">
      <alignment/>
    </xf>
    <xf numFmtId="9" fontId="0" fillId="2" borderId="39" xfId="0" applyNumberFormat="1" applyFill="1" applyBorder="1" applyAlignment="1">
      <alignment/>
    </xf>
    <xf numFmtId="165" fontId="0" fillId="3" borderId="39" xfId="15" applyNumberFormat="1" applyFill="1" applyBorder="1" applyAlignment="1">
      <alignment/>
    </xf>
    <xf numFmtId="9" fontId="0" fillId="2" borderId="39" xfId="0" applyNumberFormat="1" applyFill="1" applyBorder="1" applyAlignment="1">
      <alignment/>
    </xf>
    <xf numFmtId="3" fontId="0" fillId="3" borderId="39" xfId="0" applyNumberFormat="1" applyFill="1" applyBorder="1" applyAlignment="1">
      <alignment/>
    </xf>
    <xf numFmtId="166" fontId="0" fillId="2" borderId="40" xfId="0" applyNumberFormat="1" applyFill="1" applyBorder="1" applyAlignment="1">
      <alignment/>
    </xf>
    <xf numFmtId="164" fontId="0" fillId="3" borderId="25" xfId="0" applyNumberFormat="1" applyFill="1" applyBorder="1" applyAlignment="1">
      <alignment horizontal="right"/>
    </xf>
    <xf numFmtId="3" fontId="0" fillId="3" borderId="25" xfId="0" applyNumberFormat="1" applyFill="1" applyBorder="1" applyAlignment="1">
      <alignment horizontal="right"/>
    </xf>
    <xf numFmtId="3" fontId="0" fillId="2" borderId="32" xfId="0" applyNumberFormat="1" applyFill="1" applyBorder="1" applyAlignment="1">
      <alignment horizontal="right" wrapText="1"/>
    </xf>
    <xf numFmtId="3" fontId="0" fillId="2" borderId="33" xfId="0" applyNumberFormat="1" applyFill="1" applyBorder="1" applyAlignment="1">
      <alignment horizontal="right"/>
    </xf>
    <xf numFmtId="164" fontId="0" fillId="2" borderId="32" xfId="0" applyNumberFormat="1" applyFill="1" applyBorder="1" applyAlignment="1">
      <alignment horizontal="right" wrapText="1"/>
    </xf>
    <xf numFmtId="164" fontId="0" fillId="3" borderId="25" xfId="0" applyNumberFormat="1" applyFill="1" applyBorder="1" applyAlignment="1">
      <alignment horizontal="left"/>
    </xf>
    <xf numFmtId="164" fontId="0" fillId="2" borderId="32" xfId="0" applyNumberFormat="1" applyFill="1" applyBorder="1" applyAlignment="1">
      <alignment horizontal="left"/>
    </xf>
    <xf numFmtId="164" fontId="0" fillId="3" borderId="32" xfId="0" applyNumberFormat="1" applyFill="1" applyBorder="1" applyAlignment="1">
      <alignment horizontal="left"/>
    </xf>
    <xf numFmtId="164" fontId="0" fillId="2" borderId="33" xfId="0" applyNumberFormat="1" applyFill="1" applyBorder="1" applyAlignment="1">
      <alignment horizontal="left"/>
    </xf>
    <xf numFmtId="3" fontId="0" fillId="3" borderId="25" xfId="0" applyNumberFormat="1" applyFill="1" applyBorder="1" applyAlignment="1">
      <alignment horizontal="center"/>
    </xf>
    <xf numFmtId="0" fontId="8" fillId="4" borderId="9" xfId="0" applyFont="1" applyFill="1" applyBorder="1" applyAlignment="1">
      <alignment horizontal="left" wrapText="1"/>
    </xf>
    <xf numFmtId="0" fontId="15" fillId="2" borderId="0" xfId="0" applyFont="1" applyFill="1" applyAlignment="1">
      <alignment horizontal="center" wrapText="1"/>
    </xf>
    <xf numFmtId="167" fontId="0" fillId="3" borderId="32" xfId="21" applyNumberFormat="1" applyFill="1" applyBorder="1" applyAlignment="1">
      <alignment horizontal="center"/>
    </xf>
    <xf numFmtId="167" fontId="0" fillId="2" borderId="32" xfId="21" applyNumberFormat="1" applyFill="1" applyBorder="1" applyAlignment="1">
      <alignment horizontal="center"/>
    </xf>
    <xf numFmtId="167" fontId="0" fillId="2" borderId="33" xfId="21" applyNumberFormat="1" applyFill="1" applyBorder="1" applyAlignment="1">
      <alignment horizontal="center"/>
    </xf>
    <xf numFmtId="164" fontId="0" fillId="3" borderId="6" xfId="0" applyNumberFormat="1" applyFont="1" applyFill="1" applyBorder="1" applyAlignment="1">
      <alignment horizontal="right"/>
    </xf>
    <xf numFmtId="164" fontId="0" fillId="2" borderId="3" xfId="0" applyNumberFormat="1" applyFont="1" applyFill="1" applyBorder="1" applyAlignment="1">
      <alignment horizontal="right"/>
    </xf>
    <xf numFmtId="164" fontId="0" fillId="3" borderId="3" xfId="0" applyNumberFormat="1" applyFont="1" applyFill="1" applyBorder="1" applyAlignment="1">
      <alignment horizontal="right"/>
    </xf>
    <xf numFmtId="164" fontId="8" fillId="5" borderId="5" xfId="0" applyNumberFormat="1" applyFont="1" applyFill="1" applyBorder="1" applyAlignment="1">
      <alignment horizontal="right"/>
    </xf>
    <xf numFmtId="0" fontId="4" fillId="2" borderId="15" xfId="0" applyFont="1" applyFill="1" applyBorder="1" applyAlignment="1">
      <alignment/>
    </xf>
    <xf numFmtId="0" fontId="4" fillId="2" borderId="16" xfId="0" applyFont="1" applyFill="1" applyBorder="1" applyAlignment="1">
      <alignment/>
    </xf>
    <xf numFmtId="0" fontId="4" fillId="2" borderId="2" xfId="0" applyFont="1" applyFill="1" applyBorder="1" applyAlignment="1">
      <alignment/>
    </xf>
    <xf numFmtId="0" fontId="15" fillId="2" borderId="0" xfId="0" applyFont="1" applyFill="1" applyAlignment="1">
      <alignment horizontal="left" wrapText="1"/>
    </xf>
    <xf numFmtId="0" fontId="4" fillId="2" borderId="7" xfId="0" applyFont="1" applyFill="1" applyBorder="1" applyAlignment="1">
      <alignment/>
    </xf>
    <xf numFmtId="0" fontId="39" fillId="2" borderId="9" xfId="0" applyFont="1" applyFill="1" applyBorder="1" applyAlignment="1">
      <alignment/>
    </xf>
    <xf numFmtId="0" fontId="33" fillId="2" borderId="9" xfId="0" applyFont="1" applyFill="1" applyBorder="1" applyAlignment="1">
      <alignment horizontal="left"/>
    </xf>
    <xf numFmtId="0" fontId="4" fillId="2" borderId="15" xfId="0" applyFont="1" applyFill="1" applyBorder="1" applyAlignment="1">
      <alignment horizontal="left"/>
    </xf>
    <xf numFmtId="0" fontId="4" fillId="2" borderId="16" xfId="0" applyFont="1" applyFill="1" applyBorder="1" applyAlignment="1">
      <alignment horizontal="left"/>
    </xf>
    <xf numFmtId="0" fontId="15" fillId="2" borderId="0" xfId="0" applyFont="1" applyFill="1" applyBorder="1" applyAlignment="1">
      <alignment horizontal="left" wrapText="1"/>
    </xf>
    <xf numFmtId="0" fontId="40" fillId="2" borderId="9" xfId="0" applyFont="1" applyFill="1" applyBorder="1" applyAlignment="1">
      <alignment/>
    </xf>
    <xf numFmtId="0" fontId="5" fillId="2" borderId="15" xfId="0" applyFont="1" applyFill="1" applyBorder="1" applyAlignment="1">
      <alignment/>
    </xf>
    <xf numFmtId="0" fontId="5" fillId="2" borderId="16" xfId="0" applyFont="1" applyFill="1" applyBorder="1" applyAlignment="1">
      <alignment/>
    </xf>
    <xf numFmtId="3" fontId="4" fillId="10" borderId="0" xfId="0" applyNumberFormat="1" applyFont="1" applyFill="1" applyBorder="1" applyAlignment="1">
      <alignment/>
    </xf>
    <xf numFmtId="9" fontId="4" fillId="10" borderId="0" xfId="0" applyNumberFormat="1" applyFont="1" applyFill="1" applyBorder="1" applyAlignment="1">
      <alignment/>
    </xf>
    <xf numFmtId="9" fontId="4" fillId="10" borderId="1" xfId="0" applyNumberFormat="1" applyFont="1" applyFill="1" applyBorder="1" applyAlignment="1">
      <alignment/>
    </xf>
    <xf numFmtId="166" fontId="5" fillId="12" borderId="20" xfId="0" applyNumberFormat="1" applyFont="1" applyFill="1" applyBorder="1" applyAlignment="1">
      <alignment horizontal="right" wrapText="1"/>
    </xf>
    <xf numFmtId="166" fontId="5" fillId="12" borderId="18" xfId="0" applyNumberFormat="1" applyFont="1" applyFill="1" applyBorder="1" applyAlignment="1">
      <alignment horizontal="right" wrapText="1"/>
    </xf>
    <xf numFmtId="166" fontId="5" fillId="12" borderId="19" xfId="0" applyNumberFormat="1" applyFont="1" applyFill="1" applyBorder="1" applyAlignment="1">
      <alignment horizontal="right" wrapText="1"/>
    </xf>
    <xf numFmtId="166" fontId="5" fillId="12" borderId="31" xfId="0" applyNumberFormat="1" applyFont="1" applyFill="1" applyBorder="1" applyAlignment="1">
      <alignment horizontal="right" wrapText="1"/>
    </xf>
    <xf numFmtId="166" fontId="5" fillId="12" borderId="20" xfId="0" applyNumberFormat="1" applyFont="1" applyFill="1" applyBorder="1" applyAlignment="1">
      <alignment/>
    </xf>
    <xf numFmtId="166" fontId="5" fillId="12" borderId="18" xfId="0" applyNumberFormat="1" applyFont="1" applyFill="1" applyBorder="1" applyAlignment="1">
      <alignment/>
    </xf>
    <xf numFmtId="166" fontId="5" fillId="12" borderId="19" xfId="0" applyNumberFormat="1" applyFont="1" applyFill="1" applyBorder="1" applyAlignment="1">
      <alignment/>
    </xf>
    <xf numFmtId="166" fontId="5" fillId="12" borderId="31" xfId="0" applyNumberFormat="1" applyFont="1" applyFill="1" applyBorder="1" applyAlignment="1">
      <alignment/>
    </xf>
    <xf numFmtId="166" fontId="5" fillId="3" borderId="20" xfId="0" applyNumberFormat="1" applyFont="1" applyFill="1" applyBorder="1" applyAlignment="1">
      <alignment horizontal="center"/>
    </xf>
    <xf numFmtId="166" fontId="5" fillId="3" borderId="18" xfId="0" applyNumberFormat="1" applyFont="1" applyFill="1" applyBorder="1" applyAlignment="1">
      <alignment horizontal="center"/>
    </xf>
    <xf numFmtId="166" fontId="5" fillId="3" borderId="31" xfId="0" applyNumberFormat="1" applyFont="1" applyFill="1" applyBorder="1" applyAlignment="1">
      <alignment horizontal="center"/>
    </xf>
    <xf numFmtId="0" fontId="4" fillId="10" borderId="4" xfId="0" applyFont="1" applyFill="1" applyBorder="1" applyAlignment="1">
      <alignment horizontal="left"/>
    </xf>
    <xf numFmtId="0" fontId="4" fillId="2" borderId="3" xfId="0" applyFont="1" applyFill="1" applyBorder="1" applyAlignment="1">
      <alignment horizontal="left"/>
    </xf>
    <xf numFmtId="0" fontId="4" fillId="3" borderId="3" xfId="0" applyFont="1" applyFill="1" applyBorder="1" applyAlignment="1">
      <alignment horizontal="left"/>
    </xf>
    <xf numFmtId="0" fontId="4" fillId="3" borderId="5" xfId="0" applyFont="1" applyFill="1" applyBorder="1" applyAlignment="1">
      <alignment horizontal="left"/>
    </xf>
    <xf numFmtId="0" fontId="4" fillId="3" borderId="6" xfId="0" applyFont="1" applyFill="1" applyBorder="1" applyAlignment="1">
      <alignment horizontal="left"/>
    </xf>
    <xf numFmtId="0" fontId="4" fillId="3" borderId="34" xfId="0" applyFont="1" applyFill="1" applyBorder="1" applyAlignment="1">
      <alignment horizontal="left" wrapText="1"/>
    </xf>
    <xf numFmtId="0" fontId="4" fillId="2" borderId="34" xfId="0" applyFont="1" applyFill="1" applyBorder="1" applyAlignment="1">
      <alignment horizontal="left" wrapText="1"/>
    </xf>
    <xf numFmtId="0" fontId="4" fillId="2" borderId="35" xfId="0" applyFont="1" applyFill="1" applyBorder="1" applyAlignment="1">
      <alignment horizontal="left" wrapText="1"/>
    </xf>
    <xf numFmtId="0" fontId="4" fillId="3" borderId="36" xfId="0" applyFont="1" applyFill="1" applyBorder="1" applyAlignment="1">
      <alignment horizontal="left"/>
    </xf>
    <xf numFmtId="0" fontId="4" fillId="3" borderId="36" xfId="0" applyFont="1" applyFill="1" applyBorder="1" applyAlignment="1">
      <alignment/>
    </xf>
    <xf numFmtId="0" fontId="4" fillId="2" borderId="34" xfId="0" applyFont="1" applyFill="1" applyBorder="1" applyAlignment="1">
      <alignment horizontal="left"/>
    </xf>
    <xf numFmtId="0" fontId="4" fillId="2" borderId="36" xfId="0" applyFont="1" applyFill="1" applyBorder="1" applyAlignment="1">
      <alignment/>
    </xf>
    <xf numFmtId="0" fontId="4" fillId="9" borderId="34" xfId="0" applyFont="1" applyFill="1" applyBorder="1" applyAlignment="1">
      <alignment horizontal="center"/>
    </xf>
    <xf numFmtId="0" fontId="4" fillId="3" borderId="36" xfId="0" applyFont="1" applyFill="1" applyBorder="1" applyAlignment="1">
      <alignment wrapText="1"/>
    </xf>
    <xf numFmtId="0" fontId="4" fillId="2" borderId="36" xfId="0" applyFont="1" applyFill="1" applyBorder="1" applyAlignment="1">
      <alignment wrapText="1"/>
    </xf>
    <xf numFmtId="0" fontId="8" fillId="7" borderId="45" xfId="0" applyFont="1" applyFill="1" applyBorder="1" applyAlignment="1">
      <alignment horizontal="left"/>
    </xf>
    <xf numFmtId="0" fontId="4" fillId="9" borderId="38" xfId="0" applyFont="1" applyFill="1" applyBorder="1" applyAlignment="1">
      <alignment horizontal="center"/>
    </xf>
    <xf numFmtId="0" fontId="8" fillId="7" borderId="37" xfId="0" applyFont="1" applyFill="1" applyBorder="1" applyAlignment="1">
      <alignment/>
    </xf>
    <xf numFmtId="0" fontId="8" fillId="4" borderId="12" xfId="0" applyFont="1" applyFill="1" applyBorder="1" applyAlignment="1">
      <alignment horizontal="left" wrapText="1"/>
    </xf>
    <xf numFmtId="0" fontId="4" fillId="3" borderId="38" xfId="0" applyFont="1" applyFill="1" applyBorder="1" applyAlignment="1">
      <alignment horizontal="left"/>
    </xf>
    <xf numFmtId="0" fontId="4" fillId="2" borderId="35" xfId="0" applyFont="1" applyFill="1" applyBorder="1" applyAlignment="1">
      <alignment horizontal="left"/>
    </xf>
    <xf numFmtId="0" fontId="3" fillId="2" borderId="0" xfId="0" applyFont="1" applyFill="1" applyBorder="1" applyAlignment="1">
      <alignment/>
    </xf>
    <xf numFmtId="0" fontId="4" fillId="2" borderId="5" xfId="0" applyFont="1" applyFill="1" applyBorder="1" applyAlignment="1">
      <alignment horizontal="left"/>
    </xf>
    <xf numFmtId="0" fontId="4" fillId="2" borderId="3" xfId="0" applyFont="1" applyFill="1" applyBorder="1" applyAlignment="1">
      <alignment horizontal="right" wrapText="1"/>
    </xf>
    <xf numFmtId="0" fontId="4" fillId="2" borderId="5" xfId="0" applyFont="1" applyFill="1" applyBorder="1" applyAlignment="1">
      <alignment horizontal="right" wrapText="1"/>
    </xf>
    <xf numFmtId="0" fontId="4" fillId="3" borderId="3" xfId="0" applyFont="1" applyFill="1" applyBorder="1" applyAlignment="1">
      <alignment horizontal="right" wrapText="1"/>
    </xf>
    <xf numFmtId="0" fontId="4" fillId="3" borderId="3" xfId="0" applyFont="1" applyFill="1" applyBorder="1" applyAlignment="1">
      <alignment horizontal="center"/>
    </xf>
    <xf numFmtId="0" fontId="4" fillId="2" borderId="3" xfId="0" applyFont="1" applyFill="1" applyBorder="1" applyAlignment="1">
      <alignment horizontal="center"/>
    </xf>
    <xf numFmtId="0" fontId="4" fillId="2" borderId="5" xfId="0" applyFont="1" applyFill="1" applyBorder="1" applyAlignment="1">
      <alignment horizontal="center"/>
    </xf>
    <xf numFmtId="0" fontId="4" fillId="3" borderId="6" xfId="0" applyFont="1" applyFill="1" applyBorder="1" applyAlignment="1">
      <alignment horizontal="left"/>
    </xf>
    <xf numFmtId="0" fontId="4" fillId="2" borderId="3" xfId="0" applyFont="1" applyFill="1" applyBorder="1" applyAlignment="1">
      <alignment horizontal="left"/>
    </xf>
    <xf numFmtId="0" fontId="4" fillId="3" borderId="3" xfId="0" applyFont="1" applyFill="1" applyBorder="1" applyAlignment="1">
      <alignment horizontal="left"/>
    </xf>
    <xf numFmtId="0" fontId="4" fillId="3" borderId="5" xfId="0" applyFont="1" applyFill="1" applyBorder="1" applyAlignment="1">
      <alignment horizontal="left"/>
    </xf>
    <xf numFmtId="0" fontId="8" fillId="4" borderId="38" xfId="0" applyFont="1" applyFill="1" applyBorder="1" applyAlignment="1">
      <alignment wrapText="1"/>
    </xf>
    <xf numFmtId="0" fontId="8" fillId="4" borderId="25" xfId="0" applyFont="1" applyFill="1" applyBorder="1" applyAlignment="1">
      <alignment horizontal="center" wrapText="1"/>
    </xf>
    <xf numFmtId="0" fontId="4" fillId="3" borderId="4" xfId="0" applyFont="1" applyFill="1" applyBorder="1" applyAlignment="1">
      <alignment horizontal="left"/>
    </xf>
    <xf numFmtId="0" fontId="4" fillId="2" borderId="4" xfId="0" applyFont="1" applyFill="1" applyBorder="1" applyAlignment="1">
      <alignment horizontal="left"/>
    </xf>
    <xf numFmtId="0" fontId="4" fillId="2" borderId="10" xfId="0" applyFont="1" applyFill="1" applyBorder="1" applyAlignment="1">
      <alignment horizontal="left"/>
    </xf>
    <xf numFmtId="0" fontId="4" fillId="3" borderId="10" xfId="0" applyFont="1" applyFill="1" applyBorder="1" applyAlignment="1">
      <alignment horizontal="left"/>
    </xf>
    <xf numFmtId="0" fontId="8" fillId="4" borderId="38" xfId="0" applyFont="1" applyFill="1" applyBorder="1" applyAlignment="1">
      <alignment horizontal="left" wrapText="1"/>
    </xf>
    <xf numFmtId="0" fontId="8" fillId="4" borderId="34" xfId="0" applyFont="1" applyFill="1" applyBorder="1" applyAlignment="1">
      <alignment horizontal="left" wrapText="1"/>
    </xf>
    <xf numFmtId="0" fontId="4" fillId="3" borderId="34" xfId="0" applyFont="1" applyFill="1" applyBorder="1" applyAlignment="1" quotePrefix="1">
      <alignment horizontal="left" wrapText="1"/>
    </xf>
    <xf numFmtId="17" fontId="8" fillId="4" borderId="34" xfId="0" applyNumberFormat="1" applyFont="1" applyFill="1" applyBorder="1" applyAlignment="1">
      <alignment horizontal="left" wrapText="1"/>
    </xf>
    <xf numFmtId="0" fontId="8" fillId="4" borderId="17" xfId="0" applyFont="1" applyFill="1" applyBorder="1" applyAlignment="1">
      <alignment horizontal="center" wrapText="1"/>
    </xf>
    <xf numFmtId="0" fontId="8" fillId="4" borderId="12" xfId="0" applyFont="1" applyFill="1" applyBorder="1" applyAlignment="1">
      <alignment horizontal="center" wrapText="1"/>
    </xf>
    <xf numFmtId="0" fontId="17" fillId="4" borderId="6" xfId="0" applyFont="1" applyFill="1" applyBorder="1" applyAlignment="1">
      <alignment/>
    </xf>
    <xf numFmtId="0" fontId="8" fillId="4" borderId="25" xfId="0" applyFont="1" applyFill="1" applyBorder="1" applyAlignment="1">
      <alignment horizontal="left"/>
    </xf>
    <xf numFmtId="0" fontId="8" fillId="4" borderId="25" xfId="0" applyFont="1" applyFill="1" applyBorder="1" applyAlignment="1">
      <alignment horizontal="center" wrapText="1"/>
    </xf>
    <xf numFmtId="0" fontId="8" fillId="4" borderId="16" xfId="0" applyFont="1" applyFill="1" applyBorder="1" applyAlignment="1">
      <alignment horizontal="center" wrapText="1"/>
    </xf>
    <xf numFmtId="0" fontId="4" fillId="3" borderId="0" xfId="0" applyFont="1" applyFill="1" applyBorder="1" applyAlignment="1">
      <alignment horizontal="left"/>
    </xf>
    <xf numFmtId="3" fontId="0" fillId="3" borderId="0" xfId="0" applyNumberFormat="1" applyFont="1" applyFill="1" applyBorder="1" applyAlignment="1">
      <alignment horizontal="center"/>
    </xf>
    <xf numFmtId="3" fontId="0" fillId="3" borderId="0" xfId="0" applyNumberFormat="1" applyFont="1" applyFill="1" applyBorder="1" applyAlignment="1">
      <alignment horizontal="center" wrapText="1"/>
    </xf>
    <xf numFmtId="0" fontId="4" fillId="2" borderId="4" xfId="0" applyFont="1" applyFill="1" applyBorder="1" applyAlignment="1">
      <alignment horizontal="center" wrapText="1"/>
    </xf>
    <xf numFmtId="0" fontId="4" fillId="3" borderId="4" xfId="0" applyFont="1" applyFill="1" applyBorder="1" applyAlignment="1">
      <alignment horizontal="center"/>
    </xf>
    <xf numFmtId="3" fontId="0" fillId="3" borderId="1" xfId="0" applyNumberFormat="1" applyFont="1" applyFill="1" applyBorder="1" applyAlignment="1">
      <alignment horizontal="center"/>
    </xf>
    <xf numFmtId="0" fontId="4" fillId="3" borderId="10" xfId="0" applyFont="1" applyFill="1" applyBorder="1" applyAlignment="1">
      <alignment horizontal="center" wrapText="1"/>
    </xf>
    <xf numFmtId="0" fontId="1" fillId="3" borderId="7" xfId="0" applyFont="1" applyFill="1" applyBorder="1" applyAlignment="1">
      <alignment horizontal="left"/>
    </xf>
    <xf numFmtId="9" fontId="0" fillId="3" borderId="7" xfId="0" applyNumberFormat="1" applyFill="1" applyBorder="1" applyAlignment="1">
      <alignment horizontal="center" wrapText="1"/>
    </xf>
    <xf numFmtId="0" fontId="0" fillId="3" borderId="2" xfId="0" applyFill="1" applyBorder="1" applyAlignment="1" quotePrefix="1">
      <alignment horizontal="center"/>
    </xf>
    <xf numFmtId="9" fontId="0" fillId="2" borderId="1" xfId="21" applyFont="1" applyFill="1" applyBorder="1" applyAlignment="1">
      <alignment horizontal="center"/>
    </xf>
    <xf numFmtId="9" fontId="0" fillId="2" borderId="2" xfId="0" applyNumberFormat="1" applyFill="1" applyBorder="1" applyAlignment="1">
      <alignment horizontal="center"/>
    </xf>
    <xf numFmtId="3" fontId="0" fillId="3" borderId="44" xfId="0" applyNumberFormat="1" applyFill="1" applyBorder="1" applyAlignment="1">
      <alignment horizontal="center"/>
    </xf>
    <xf numFmtId="0" fontId="1" fillId="2" borderId="34" xfId="0" applyFont="1" applyFill="1" applyBorder="1" applyAlignment="1">
      <alignment/>
    </xf>
    <xf numFmtId="0" fontId="4" fillId="3" borderId="34" xfId="0" applyFont="1" applyFill="1" applyBorder="1" applyAlignment="1">
      <alignment/>
    </xf>
    <xf numFmtId="0" fontId="4" fillId="3" borderId="35" xfId="0" applyFont="1" applyFill="1" applyBorder="1" applyAlignment="1">
      <alignment/>
    </xf>
    <xf numFmtId="0" fontId="1" fillId="2" borderId="38" xfId="0" applyFont="1" applyFill="1" applyBorder="1" applyAlignment="1">
      <alignment/>
    </xf>
    <xf numFmtId="0" fontId="5" fillId="2" borderId="44" xfId="0" applyFont="1" applyFill="1" applyBorder="1" applyAlignment="1">
      <alignment/>
    </xf>
    <xf numFmtId="0" fontId="5" fillId="3" borderId="39" xfId="0" applyFont="1" applyFill="1" applyBorder="1" applyAlignment="1">
      <alignment/>
    </xf>
    <xf numFmtId="0" fontId="5" fillId="2" borderId="39" xfId="0" applyFont="1" applyFill="1" applyBorder="1" applyAlignment="1">
      <alignment/>
    </xf>
    <xf numFmtId="0" fontId="5" fillId="3" borderId="40" xfId="0" applyFont="1" applyFill="1" applyBorder="1" applyAlignment="1">
      <alignment/>
    </xf>
    <xf numFmtId="0" fontId="8" fillId="4" borderId="27" xfId="0" applyNumberFormat="1" applyFont="1" applyFill="1" applyBorder="1" applyAlignment="1">
      <alignment horizontal="center" wrapText="1"/>
    </xf>
    <xf numFmtId="0" fontId="8" fillId="4" borderId="25" xfId="0" applyNumberFormat="1" applyFont="1" applyFill="1" applyBorder="1" applyAlignment="1">
      <alignment horizontal="center" wrapText="1"/>
    </xf>
    <xf numFmtId="0" fontId="8" fillId="4" borderId="15" xfId="0" applyNumberFormat="1" applyFont="1" applyFill="1" applyBorder="1" applyAlignment="1">
      <alignment horizontal="center" wrapText="1"/>
    </xf>
    <xf numFmtId="0" fontId="8" fillId="4" borderId="16" xfId="0" applyNumberFormat="1" applyFont="1" applyFill="1" applyBorder="1" applyAlignment="1">
      <alignment horizontal="center" wrapText="1"/>
    </xf>
    <xf numFmtId="0" fontId="8" fillId="7" borderId="45" xfId="0" applyFont="1" applyFill="1" applyBorder="1" applyAlignment="1">
      <alignment/>
    </xf>
    <xf numFmtId="3" fontId="8" fillId="7" borderId="32" xfId="0" applyNumberFormat="1" applyFont="1" applyFill="1" applyBorder="1" applyAlignment="1">
      <alignment horizontal="center"/>
    </xf>
    <xf numFmtId="3" fontId="8" fillId="7" borderId="39" xfId="0" applyNumberFormat="1" applyFont="1" applyFill="1" applyBorder="1" applyAlignment="1">
      <alignment horizontal="center"/>
    </xf>
    <xf numFmtId="0" fontId="8" fillId="7" borderId="39" xfId="0" applyNumberFormat="1" applyFont="1" applyFill="1" applyBorder="1" applyAlignment="1">
      <alignment horizontal="center"/>
    </xf>
    <xf numFmtId="166" fontId="8" fillId="7" borderId="39" xfId="21" applyNumberFormat="1" applyFont="1" applyFill="1" applyBorder="1" applyAlignment="1">
      <alignment horizontal="center"/>
    </xf>
    <xf numFmtId="9" fontId="8" fillId="7" borderId="1" xfId="21" applyFont="1" applyFill="1" applyBorder="1" applyAlignment="1">
      <alignment horizontal="center"/>
    </xf>
    <xf numFmtId="0" fontId="1" fillId="12" borderId="34" xfId="0" applyFont="1" applyFill="1" applyBorder="1" applyAlignment="1">
      <alignment/>
    </xf>
    <xf numFmtId="2" fontId="1" fillId="12" borderId="32" xfId="0" applyNumberFormat="1" applyFont="1" applyFill="1" applyBorder="1" applyAlignment="1">
      <alignment/>
    </xf>
    <xf numFmtId="2" fontId="1" fillId="12" borderId="39" xfId="0" applyNumberFormat="1" applyFont="1" applyFill="1" applyBorder="1" applyAlignment="1">
      <alignment/>
    </xf>
    <xf numFmtId="3" fontId="1" fillId="12" borderId="39" xfId="0" applyNumberFormat="1" applyFont="1" applyFill="1" applyBorder="1" applyAlignment="1">
      <alignment/>
    </xf>
    <xf numFmtId="166" fontId="1" fillId="12" borderId="39" xfId="21" applyNumberFormat="1" applyFont="1" applyFill="1" applyBorder="1" applyAlignment="1">
      <alignment/>
    </xf>
    <xf numFmtId="9" fontId="1" fillId="12" borderId="1" xfId="21" applyFont="1" applyFill="1" applyBorder="1" applyAlignment="1">
      <alignment/>
    </xf>
    <xf numFmtId="0" fontId="1" fillId="6" borderId="34" xfId="0" applyFont="1" applyFill="1" applyBorder="1" applyAlignment="1">
      <alignment/>
    </xf>
    <xf numFmtId="2" fontId="1" fillId="6" borderId="32" xfId="0" applyNumberFormat="1" applyFont="1" applyFill="1" applyBorder="1" applyAlignment="1">
      <alignment/>
    </xf>
    <xf numFmtId="2" fontId="1" fillId="6" borderId="39" xfId="0" applyNumberFormat="1" applyFont="1" applyFill="1" applyBorder="1" applyAlignment="1">
      <alignment/>
    </xf>
    <xf numFmtId="3" fontId="1" fillId="6" borderId="39" xfId="0" applyNumberFormat="1" applyFont="1" applyFill="1" applyBorder="1" applyAlignment="1">
      <alignment/>
    </xf>
    <xf numFmtId="166" fontId="1" fillId="6" borderId="39" xfId="21" applyNumberFormat="1" applyFont="1" applyFill="1" applyBorder="1" applyAlignment="1">
      <alignment/>
    </xf>
    <xf numFmtId="9" fontId="1" fillId="6" borderId="1" xfId="21" applyFont="1" applyFill="1" applyBorder="1" applyAlignment="1">
      <alignment/>
    </xf>
    <xf numFmtId="0" fontId="1" fillId="12" borderId="35" xfId="0" applyFont="1" applyFill="1" applyBorder="1" applyAlignment="1">
      <alignment/>
    </xf>
    <xf numFmtId="2" fontId="1" fillId="12" borderId="33" xfId="0" applyNumberFormat="1" applyFont="1" applyFill="1" applyBorder="1" applyAlignment="1">
      <alignment/>
    </xf>
    <xf numFmtId="2" fontId="1" fillId="12" borderId="40" xfId="0" applyNumberFormat="1" applyFont="1" applyFill="1" applyBorder="1" applyAlignment="1">
      <alignment/>
    </xf>
    <xf numFmtId="3" fontId="1" fillId="12" borderId="40" xfId="0" applyNumberFormat="1" applyFont="1" applyFill="1" applyBorder="1" applyAlignment="1">
      <alignment/>
    </xf>
    <xf numFmtId="166" fontId="1" fillId="12" borderId="40" xfId="21" applyNumberFormat="1" applyFont="1" applyFill="1" applyBorder="1" applyAlignment="1">
      <alignment/>
    </xf>
    <xf numFmtId="9" fontId="1" fillId="12" borderId="2" xfId="21" applyFont="1" applyFill="1" applyBorder="1" applyAlignment="1">
      <alignment/>
    </xf>
    <xf numFmtId="0" fontId="8" fillId="4" borderId="38" xfId="0" applyFont="1" applyFill="1" applyBorder="1" applyAlignment="1">
      <alignment horizontal="left"/>
    </xf>
    <xf numFmtId="0" fontId="8" fillId="4" borderId="16" xfId="0" applyFont="1" applyFill="1" applyBorder="1" applyAlignment="1">
      <alignment horizontal="center"/>
    </xf>
    <xf numFmtId="0" fontId="4" fillId="2" borderId="46" xfId="0" applyFont="1" applyFill="1" applyBorder="1" applyAlignment="1">
      <alignment horizontal="left" wrapText="1"/>
    </xf>
    <xf numFmtId="164" fontId="0" fillId="2" borderId="18" xfId="0" applyNumberFormat="1" applyFill="1" applyBorder="1" applyAlignment="1">
      <alignment/>
    </xf>
    <xf numFmtId="0" fontId="0" fillId="2" borderId="18" xfId="0" applyFill="1" applyBorder="1" applyAlignment="1">
      <alignment/>
    </xf>
    <xf numFmtId="0" fontId="4" fillId="3" borderId="46" xfId="0" applyFont="1" applyFill="1" applyBorder="1" applyAlignment="1">
      <alignment horizontal="left" wrapText="1"/>
    </xf>
    <xf numFmtId="164" fontId="0" fillId="3" borderId="18" xfId="0" applyNumberFormat="1" applyFill="1" applyBorder="1" applyAlignment="1">
      <alignment/>
    </xf>
    <xf numFmtId="0" fontId="0" fillId="3" borderId="18" xfId="0" applyFill="1" applyBorder="1" applyAlignment="1">
      <alignment/>
    </xf>
    <xf numFmtId="0" fontId="23" fillId="4" borderId="4" xfId="0" applyFont="1" applyFill="1" applyBorder="1" applyAlignment="1">
      <alignment horizontal="left"/>
    </xf>
    <xf numFmtId="0" fontId="23" fillId="4" borderId="0" xfId="0" applyFont="1" applyFill="1" applyBorder="1" applyAlignment="1">
      <alignment horizontal="center" wrapText="1"/>
    </xf>
    <xf numFmtId="0" fontId="23" fillId="4" borderId="1" xfId="0" applyFont="1" applyFill="1" applyBorder="1" applyAlignment="1">
      <alignment horizontal="center" wrapText="1"/>
    </xf>
    <xf numFmtId="0" fontId="4" fillId="2" borderId="7" xfId="0" applyFont="1" applyFill="1" applyBorder="1" applyAlignment="1">
      <alignment horizontal="left" wrapText="1"/>
    </xf>
    <xf numFmtId="0" fontId="4" fillId="2" borderId="2" xfId="0" applyFont="1" applyFill="1" applyBorder="1" applyAlignment="1">
      <alignment horizontal="left" wrapText="1"/>
    </xf>
    <xf numFmtId="0" fontId="34" fillId="2" borderId="0" xfId="0" applyFont="1" applyFill="1" applyBorder="1" applyAlignment="1">
      <alignment horizontal="left" wrapText="1"/>
    </xf>
    <xf numFmtId="0" fontId="34" fillId="2" borderId="1" xfId="0" applyFont="1" applyFill="1" applyBorder="1" applyAlignment="1">
      <alignment horizontal="left" wrapText="1"/>
    </xf>
    <xf numFmtId="0" fontId="8" fillId="2" borderId="0" xfId="0" applyFont="1" applyFill="1" applyBorder="1" applyAlignment="1">
      <alignment/>
    </xf>
    <xf numFmtId="14" fontId="8" fillId="2" borderId="0" xfId="0" applyNumberFormat="1" applyFont="1" applyFill="1" applyBorder="1" applyAlignment="1">
      <alignment/>
    </xf>
    <xf numFmtId="0" fontId="39" fillId="2" borderId="4" xfId="0" applyFont="1" applyFill="1" applyBorder="1" applyAlignment="1">
      <alignment horizontal="left" wrapText="1"/>
    </xf>
    <xf numFmtId="0" fontId="39" fillId="2" borderId="0" xfId="0" applyFont="1" applyFill="1" applyBorder="1" applyAlignment="1">
      <alignment horizontal="left" wrapText="1"/>
    </xf>
    <xf numFmtId="0" fontId="39" fillId="2" borderId="1" xfId="0" applyFont="1" applyFill="1" applyBorder="1" applyAlignment="1">
      <alignment horizontal="left" wrapText="1"/>
    </xf>
    <xf numFmtId="0" fontId="39" fillId="2" borderId="10" xfId="0" applyFont="1" applyFill="1" applyBorder="1" applyAlignment="1">
      <alignment horizontal="left" wrapText="1"/>
    </xf>
    <xf numFmtId="0" fontId="39" fillId="2" borderId="7" xfId="0" applyFont="1" applyFill="1" applyBorder="1" applyAlignment="1">
      <alignment horizontal="left" wrapText="1"/>
    </xf>
    <xf numFmtId="0" fontId="39" fillId="2" borderId="2" xfId="0" applyFont="1" applyFill="1" applyBorder="1" applyAlignment="1">
      <alignment horizontal="left" wrapText="1"/>
    </xf>
    <xf numFmtId="0" fontId="40" fillId="2" borderId="9" xfId="0" applyFont="1" applyFill="1" applyBorder="1" applyAlignment="1">
      <alignment horizontal="left"/>
    </xf>
    <xf numFmtId="0" fontId="40" fillId="2" borderId="15" xfId="0" applyFont="1" applyFill="1" applyBorder="1" applyAlignment="1">
      <alignment horizontal="left"/>
    </xf>
    <xf numFmtId="0" fontId="40" fillId="2" borderId="16" xfId="0" applyFont="1" applyFill="1" applyBorder="1" applyAlignment="1">
      <alignment horizontal="left"/>
    </xf>
    <xf numFmtId="0" fontId="10" fillId="2" borderId="0" xfId="0" applyFont="1" applyFill="1" applyBorder="1" applyAlignment="1">
      <alignment horizontal="left"/>
    </xf>
    <xf numFmtId="0" fontId="15" fillId="0" borderId="0" xfId="0" applyFont="1" applyAlignment="1">
      <alignment horizontal="center" wrapText="1"/>
    </xf>
    <xf numFmtId="0" fontId="3" fillId="2" borderId="7" xfId="0" applyFont="1" applyFill="1" applyBorder="1" applyAlignment="1">
      <alignment horizontal="left"/>
    </xf>
    <xf numFmtId="0" fontId="9" fillId="2" borderId="0" xfId="0" applyFont="1" applyFill="1" applyAlignment="1">
      <alignment horizontal="left" wrapText="1"/>
    </xf>
    <xf numFmtId="0" fontId="20" fillId="2" borderId="0" xfId="0" applyFont="1" applyFill="1" applyAlignment="1">
      <alignment horizontal="left"/>
    </xf>
    <xf numFmtId="0" fontId="14" fillId="2" borderId="0" xfId="0" applyFont="1" applyFill="1" applyAlignment="1">
      <alignment horizontal="left"/>
    </xf>
    <xf numFmtId="0" fontId="15" fillId="0" borderId="0" xfId="0" applyFont="1" applyAlignment="1">
      <alignment horizontal="left" wrapText="1"/>
    </xf>
    <xf numFmtId="0" fontId="4" fillId="2" borderId="0" xfId="0" applyFont="1" applyFill="1" applyBorder="1" applyAlignment="1">
      <alignment horizontal="left" wrapText="1"/>
    </xf>
    <xf numFmtId="0" fontId="4" fillId="2" borderId="1" xfId="0" applyFont="1" applyFill="1" applyBorder="1" applyAlignment="1">
      <alignment wrapText="1"/>
    </xf>
    <xf numFmtId="0" fontId="39" fillId="2" borderId="4" xfId="0" applyFont="1" applyFill="1" applyBorder="1" applyAlignment="1">
      <alignment wrapText="1"/>
    </xf>
    <xf numFmtId="0" fontId="4" fillId="2" borderId="0" xfId="0" applyFont="1" applyFill="1" applyBorder="1" applyAlignment="1">
      <alignment wrapText="1"/>
    </xf>
    <xf numFmtId="0" fontId="39" fillId="2" borderId="10" xfId="0" applyFont="1" applyFill="1" applyBorder="1" applyAlignment="1">
      <alignment wrapText="1"/>
    </xf>
    <xf numFmtId="0" fontId="4" fillId="2" borderId="7" xfId="0" applyFont="1" applyFill="1" applyBorder="1" applyAlignment="1">
      <alignment wrapText="1"/>
    </xf>
    <xf numFmtId="0" fontId="4" fillId="2" borderId="2" xfId="0" applyFont="1" applyFill="1" applyBorder="1" applyAlignment="1">
      <alignment wrapText="1"/>
    </xf>
    <xf numFmtId="0" fontId="11" fillId="2" borderId="0" xfId="0" applyFont="1" applyFill="1" applyAlignment="1">
      <alignment horizontal="left"/>
    </xf>
    <xf numFmtId="0" fontId="3" fillId="2" borderId="7" xfId="0" applyFont="1" applyFill="1" applyBorder="1" applyAlignment="1">
      <alignment horizontal="left" vertical="top" wrapText="1"/>
    </xf>
    <xf numFmtId="0" fontId="15" fillId="0" borderId="0" xfId="0" applyFont="1" applyBorder="1" applyAlignment="1">
      <alignment horizontal="left" wrapText="1"/>
    </xf>
    <xf numFmtId="0" fontId="11" fillId="2" borderId="0" xfId="0" applyFont="1" applyFill="1" applyAlignment="1">
      <alignment horizontal="left" wrapText="1"/>
    </xf>
    <xf numFmtId="0" fontId="3" fillId="2" borderId="7" xfId="0" applyFont="1" applyFill="1" applyBorder="1" applyAlignment="1">
      <alignment horizontal="center" wrapText="1"/>
    </xf>
    <xf numFmtId="3" fontId="3" fillId="2" borderId="7" xfId="0" applyNumberFormat="1" applyFont="1" applyFill="1" applyBorder="1" applyAlignment="1">
      <alignment horizontal="left" vertical="top" wrapText="1"/>
    </xf>
    <xf numFmtId="0" fontId="34" fillId="2" borderId="7" xfId="0" applyFont="1" applyFill="1" applyBorder="1" applyAlignment="1">
      <alignment horizontal="left"/>
    </xf>
    <xf numFmtId="0" fontId="39" fillId="2" borderId="10" xfId="0" applyFont="1" applyFill="1" applyBorder="1" applyAlignment="1">
      <alignment horizontal="left"/>
    </xf>
    <xf numFmtId="0" fontId="39" fillId="2" borderId="7" xfId="0" applyFont="1" applyFill="1" applyBorder="1" applyAlignment="1">
      <alignment horizontal="left"/>
    </xf>
    <xf numFmtId="0" fontId="36" fillId="2" borderId="0" xfId="0" applyFont="1" applyFill="1" applyBorder="1" applyAlignment="1">
      <alignment horizontal="left"/>
    </xf>
    <xf numFmtId="0" fontId="15" fillId="2" borderId="0" xfId="0" applyFont="1" applyFill="1" applyAlignment="1">
      <alignment horizontal="left"/>
    </xf>
    <xf numFmtId="0" fontId="3" fillId="2" borderId="0" xfId="0" applyFont="1" applyFill="1" applyAlignment="1">
      <alignment horizontal="left"/>
    </xf>
    <xf numFmtId="0" fontId="15" fillId="2" borderId="15" xfId="0" applyFont="1" applyFill="1" applyBorder="1" applyAlignment="1">
      <alignment horizontal="left"/>
    </xf>
    <xf numFmtId="0" fontId="39" fillId="2" borderId="9" xfId="0" applyFont="1" applyFill="1" applyBorder="1" applyAlignment="1">
      <alignment horizontal="left"/>
    </xf>
    <xf numFmtId="0" fontId="39" fillId="2" borderId="15" xfId="0" applyFont="1" applyFill="1" applyBorder="1" applyAlignment="1">
      <alignment horizontal="left"/>
    </xf>
    <xf numFmtId="0" fontId="15" fillId="0" borderId="0" xfId="0" applyFont="1" applyAlignment="1">
      <alignment horizontal="left"/>
    </xf>
    <xf numFmtId="0" fontId="1" fillId="2" borderId="7" xfId="0" applyFont="1" applyFill="1" applyBorder="1" applyAlignment="1">
      <alignment horizontal="left"/>
    </xf>
    <xf numFmtId="0" fontId="4" fillId="2" borderId="1" xfId="0" applyFont="1" applyFill="1" applyBorder="1" applyAlignment="1">
      <alignment horizontal="left" wrapText="1"/>
    </xf>
    <xf numFmtId="0" fontId="34" fillId="2" borderId="10" xfId="0" applyFont="1" applyFill="1" applyBorder="1" applyAlignment="1">
      <alignment wrapText="1"/>
    </xf>
    <xf numFmtId="0" fontId="3" fillId="2" borderId="0" xfId="0" applyFont="1" applyFill="1" applyAlignment="1">
      <alignment horizontal="left" wrapText="1"/>
    </xf>
    <xf numFmtId="0" fontId="4" fillId="9" borderId="47" xfId="0" applyFont="1" applyFill="1" applyBorder="1" applyAlignment="1">
      <alignment horizontal="center"/>
    </xf>
    <xf numFmtId="0" fontId="4" fillId="9" borderId="0" xfId="0" applyFont="1" applyFill="1" applyBorder="1" applyAlignment="1">
      <alignment horizontal="center"/>
    </xf>
    <xf numFmtId="0" fontId="4" fillId="9" borderId="32" xfId="0" applyFont="1" applyFill="1" applyBorder="1" applyAlignment="1">
      <alignment horizontal="center"/>
    </xf>
    <xf numFmtId="0" fontId="4" fillId="9" borderId="15" xfId="0" applyFont="1" applyFill="1" applyBorder="1" applyAlignment="1">
      <alignment horizontal="center"/>
    </xf>
    <xf numFmtId="0" fontId="4" fillId="9" borderId="25" xfId="0" applyFont="1" applyFill="1" applyBorder="1" applyAlignment="1">
      <alignment horizontal="center"/>
    </xf>
    <xf numFmtId="0" fontId="4" fillId="9" borderId="27" xfId="0" applyFont="1" applyFill="1" applyBorder="1" applyAlignment="1">
      <alignment horizontal="center"/>
    </xf>
    <xf numFmtId="0" fontId="9" fillId="2" borderId="0" xfId="0" applyFont="1" applyFill="1" applyAlignment="1">
      <alignment horizontal="left"/>
    </xf>
    <xf numFmtId="0" fontId="34" fillId="2" borderId="7" xfId="0" applyFont="1" applyFill="1" applyBorder="1" applyAlignment="1">
      <alignment horizontal="center" wrapText="1"/>
    </xf>
    <xf numFmtId="0" fontId="8" fillId="4" borderId="15" xfId="0" applyFont="1" applyFill="1" applyBorder="1" applyAlignment="1">
      <alignment horizontal="center"/>
    </xf>
    <xf numFmtId="0" fontId="8" fillId="4" borderId="25" xfId="0" applyFont="1" applyFill="1" applyBorder="1" applyAlignment="1">
      <alignment horizontal="center"/>
    </xf>
    <xf numFmtId="0" fontId="8" fillId="4" borderId="16" xfId="0" applyFont="1" applyFill="1" applyBorder="1" applyAlignment="1">
      <alignment horizontal="center"/>
    </xf>
    <xf numFmtId="0" fontId="36" fillId="2" borderId="15" xfId="0" applyFont="1" applyFill="1" applyBorder="1" applyAlignment="1">
      <alignment horizontal="left"/>
    </xf>
    <xf numFmtId="0" fontId="39" fillId="2" borderId="2" xfId="0" applyFont="1" applyFill="1" applyBorder="1" applyAlignment="1">
      <alignment horizontal="left"/>
    </xf>
    <xf numFmtId="0" fontId="39" fillId="2" borderId="16" xfId="0" applyFont="1" applyFill="1" applyBorder="1" applyAlignment="1">
      <alignment horizontal="left"/>
    </xf>
    <xf numFmtId="0" fontId="21" fillId="2" borderId="0" xfId="0" applyFont="1" applyFill="1" applyBorder="1" applyAlignment="1">
      <alignment horizontal="left"/>
    </xf>
    <xf numFmtId="0" fontId="3" fillId="0" borderId="0" xfId="0" applyFont="1" applyBorder="1" applyAlignment="1">
      <alignment horizontal="left" wrapText="1"/>
    </xf>
    <xf numFmtId="0" fontId="22" fillId="2" borderId="0" xfId="0" applyFont="1" applyFill="1" applyBorder="1" applyAlignment="1">
      <alignment horizontal="left" wrapText="1"/>
    </xf>
    <xf numFmtId="0" fontId="34" fillId="2" borderId="0" xfId="0" applyFont="1" applyFill="1" applyBorder="1" applyAlignment="1">
      <alignment horizontal="left"/>
    </xf>
    <xf numFmtId="0" fontId="3" fillId="0" borderId="7" xfId="0" applyFont="1" applyBorder="1" applyAlignment="1">
      <alignment horizontal="left"/>
    </xf>
    <xf numFmtId="0" fontId="9" fillId="2" borderId="0" xfId="0" applyFont="1" applyFill="1" applyAlignment="1">
      <alignment horizontal="center"/>
    </xf>
    <xf numFmtId="0" fontId="15" fillId="0" borderId="0" xfId="0" applyFont="1" applyBorder="1" applyAlignment="1">
      <alignment horizontal="left"/>
    </xf>
    <xf numFmtId="0" fontId="15" fillId="0" borderId="15" xfId="0" applyFont="1" applyBorder="1" applyAlignment="1">
      <alignment horizontal="left"/>
    </xf>
    <xf numFmtId="0" fontId="15" fillId="2" borderId="0" xfId="0" applyFont="1" applyFill="1" applyBorder="1" applyAlignment="1">
      <alignment horizontal="left"/>
    </xf>
    <xf numFmtId="0" fontId="3" fillId="2" borderId="0" xfId="0" applyFont="1" applyFill="1" applyBorder="1" applyAlignment="1">
      <alignment horizontal="center" wrapText="1"/>
    </xf>
    <xf numFmtId="0" fontId="3" fillId="2" borderId="0" xfId="0" applyFont="1" applyFill="1" applyBorder="1" applyAlignment="1">
      <alignment horizontal="left" wrapText="1"/>
    </xf>
    <xf numFmtId="0" fontId="10" fillId="2" borderId="7" xfId="0" applyFont="1" applyFill="1" applyBorder="1" applyAlignment="1">
      <alignment horizontal="left"/>
    </xf>
    <xf numFmtId="0" fontId="9" fillId="0" borderId="0" xfId="0" applyFont="1" applyAlignment="1">
      <alignment horizontal="left"/>
    </xf>
    <xf numFmtId="0" fontId="3" fillId="2" borderId="0" xfId="0" applyFont="1" applyFill="1" applyBorder="1" applyAlignment="1">
      <alignment horizontal="left"/>
    </xf>
    <xf numFmtId="0" fontId="39" fillId="2" borderId="0" xfId="0" applyFont="1" applyFill="1" applyBorder="1" applyAlignment="1">
      <alignment wrapText="1"/>
    </xf>
    <xf numFmtId="0" fontId="3" fillId="0" borderId="0" xfId="0" applyFont="1" applyBorder="1" applyAlignment="1">
      <alignment horizontal="left"/>
    </xf>
    <xf numFmtId="0" fontId="0" fillId="0" borderId="0" xfId="0" applyAlignment="1">
      <alignment horizontal="lef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Annual Unemployment Rates for Berkshire, Massachusetts, and the U.S., 1983 through 2004</a:t>
            </a:r>
          </a:p>
        </c:rich>
      </c:tx>
      <c:layout/>
      <c:spPr>
        <a:noFill/>
        <a:ln>
          <a:noFill/>
        </a:ln>
      </c:spPr>
    </c:title>
    <c:plotArea>
      <c:layout/>
      <c:lineChart>
        <c:grouping val="standard"/>
        <c:varyColors val="0"/>
        <c:ser>
          <c:idx val="0"/>
          <c:order val="0"/>
          <c:tx>
            <c:v>Berkshire Rate</c:v>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22"/>
              <c:pt idx="0">
                <c:v>1983</c:v>
              </c:pt>
              <c:pt idx="1">
                <c:v>1984</c:v>
              </c:pt>
              <c:pt idx="2">
                <c:v>1985</c:v>
              </c:pt>
              <c:pt idx="3">
                <c:v>1986</c:v>
              </c:pt>
              <c:pt idx="4">
                <c:v>1987</c:v>
              </c:pt>
              <c:pt idx="5">
                <c:v>1988</c:v>
              </c:pt>
              <c:pt idx="6">
                <c:v>1989</c:v>
              </c:pt>
              <c:pt idx="7">
                <c:v>1990</c:v>
              </c:pt>
              <c:pt idx="8">
                <c:v>1991</c:v>
              </c:pt>
              <c:pt idx="9">
                <c:v>1992</c:v>
              </c:pt>
              <c:pt idx="10">
                <c:v>1993</c:v>
              </c:pt>
              <c:pt idx="11">
                <c:v>1994</c:v>
              </c:pt>
              <c:pt idx="12">
                <c:v>1995</c:v>
              </c:pt>
              <c:pt idx="13">
                <c:v>1996</c:v>
              </c:pt>
              <c:pt idx="14">
                <c:v>1997</c:v>
              </c:pt>
              <c:pt idx="15">
                <c:v>1998</c:v>
              </c:pt>
              <c:pt idx="16">
                <c:v>1999</c:v>
              </c:pt>
              <c:pt idx="17">
                <c:v>2000</c:v>
              </c:pt>
              <c:pt idx="18">
                <c:v>2001</c:v>
              </c:pt>
              <c:pt idx="19">
                <c:v>2002</c:v>
              </c:pt>
              <c:pt idx="20">
                <c:v>2003</c:v>
              </c:pt>
              <c:pt idx="21">
                <c:v>2004</c:v>
              </c:pt>
            </c:numLit>
          </c:cat>
          <c:val>
            <c:numLit>
              <c:ptCount val="22"/>
              <c:pt idx="0">
                <c:v>8.280942488519571</c:v>
              </c:pt>
              <c:pt idx="1">
                <c:v>5.905174174051537</c:v>
              </c:pt>
              <c:pt idx="2">
                <c:v>4.803069974924844</c:v>
              </c:pt>
              <c:pt idx="3">
                <c:v>4.450127877237851</c:v>
              </c:pt>
              <c:pt idx="4">
                <c:v>3.8694243153400003</c:v>
              </c:pt>
              <c:pt idx="5">
                <c:v>4.367017021159205</c:v>
              </c:pt>
              <c:pt idx="6">
                <c:v>4.380707957353282</c:v>
              </c:pt>
              <c:pt idx="7">
                <c:v>6.7769942642999155</c:v>
              </c:pt>
              <c:pt idx="8">
                <c:v>11.156395492189652</c:v>
              </c:pt>
              <c:pt idx="9">
                <c:v>10.358007201463904</c:v>
              </c:pt>
              <c:pt idx="10">
                <c:v>8.083836757603061</c:v>
              </c:pt>
              <c:pt idx="11">
                <c:v>7.44152551273011</c:v>
              </c:pt>
              <c:pt idx="12">
                <c:v>6.206790833141718</c:v>
              </c:pt>
              <c:pt idx="13">
                <c:v>4.923536568462877</c:v>
              </c:pt>
              <c:pt idx="14">
                <c:v>4.831687373898269</c:v>
              </c:pt>
              <c:pt idx="15">
                <c:v>3.911162919107948</c:v>
              </c:pt>
              <c:pt idx="16">
                <c:v>3.741627530987759</c:v>
              </c:pt>
              <c:pt idx="17">
                <c:v>3.1425831202046033</c:v>
              </c:pt>
              <c:pt idx="18">
                <c:v>3.668870619052879</c:v>
              </c:pt>
              <c:pt idx="19">
                <c:v>4.6222379041150266</c:v>
              </c:pt>
              <c:pt idx="20">
                <c:v>5.0822754368832985</c:v>
              </c:pt>
              <c:pt idx="21">
                <c:v>4.6463966271903505</c:v>
              </c:pt>
            </c:numLit>
          </c:val>
          <c:smooth val="0"/>
        </c:ser>
        <c:ser>
          <c:idx val="1"/>
          <c:order val="1"/>
          <c:tx>
            <c:v>State Rate</c:v>
          </c:tx>
          <c:spPr>
            <a:ln w="381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22"/>
              <c:pt idx="0">
                <c:v>1983</c:v>
              </c:pt>
              <c:pt idx="1">
                <c:v>1984</c:v>
              </c:pt>
              <c:pt idx="2">
                <c:v>1985</c:v>
              </c:pt>
              <c:pt idx="3">
                <c:v>1986</c:v>
              </c:pt>
              <c:pt idx="4">
                <c:v>1987</c:v>
              </c:pt>
              <c:pt idx="5">
                <c:v>1988</c:v>
              </c:pt>
              <c:pt idx="6">
                <c:v>1989</c:v>
              </c:pt>
              <c:pt idx="7">
                <c:v>1990</c:v>
              </c:pt>
              <c:pt idx="8">
                <c:v>1991</c:v>
              </c:pt>
              <c:pt idx="9">
                <c:v>1992</c:v>
              </c:pt>
              <c:pt idx="10">
                <c:v>1993</c:v>
              </c:pt>
              <c:pt idx="11">
                <c:v>1994</c:v>
              </c:pt>
              <c:pt idx="12">
                <c:v>1995</c:v>
              </c:pt>
              <c:pt idx="13">
                <c:v>1996</c:v>
              </c:pt>
              <c:pt idx="14">
                <c:v>1997</c:v>
              </c:pt>
              <c:pt idx="15">
                <c:v>1998</c:v>
              </c:pt>
              <c:pt idx="16">
                <c:v>1999</c:v>
              </c:pt>
              <c:pt idx="17">
                <c:v>2000</c:v>
              </c:pt>
              <c:pt idx="18">
                <c:v>2001</c:v>
              </c:pt>
              <c:pt idx="19">
                <c:v>2002</c:v>
              </c:pt>
              <c:pt idx="20">
                <c:v>2003</c:v>
              </c:pt>
              <c:pt idx="21">
                <c:v>2004</c:v>
              </c:pt>
            </c:numLit>
          </c:cat>
          <c:val>
            <c:numLit>
              <c:ptCount val="22"/>
              <c:pt idx="0">
                <c:v>6.9</c:v>
              </c:pt>
              <c:pt idx="1">
                <c:v>4.8</c:v>
              </c:pt>
              <c:pt idx="2">
                <c:v>3.9</c:v>
              </c:pt>
              <c:pt idx="3">
                <c:v>3.8</c:v>
              </c:pt>
              <c:pt idx="4">
                <c:v>3.2</c:v>
              </c:pt>
              <c:pt idx="5">
                <c:v>3.3</c:v>
              </c:pt>
              <c:pt idx="6">
                <c:v>4.2</c:v>
              </c:pt>
              <c:pt idx="7">
                <c:v>6.3</c:v>
              </c:pt>
              <c:pt idx="8">
                <c:v>8.8</c:v>
              </c:pt>
              <c:pt idx="9">
                <c:v>8.8</c:v>
              </c:pt>
              <c:pt idx="10">
                <c:v>7.3</c:v>
              </c:pt>
              <c:pt idx="11">
                <c:v>6.2</c:v>
              </c:pt>
              <c:pt idx="12">
                <c:v>5.5</c:v>
              </c:pt>
              <c:pt idx="13">
                <c:v>4.6</c:v>
              </c:pt>
              <c:pt idx="14">
                <c:v>4.1</c:v>
              </c:pt>
              <c:pt idx="15">
                <c:v>3.4</c:v>
              </c:pt>
              <c:pt idx="16">
                <c:v>3.3</c:v>
              </c:pt>
              <c:pt idx="17">
                <c:v>2.7</c:v>
              </c:pt>
              <c:pt idx="18">
                <c:v>3.7</c:v>
              </c:pt>
              <c:pt idx="19">
                <c:v>5.3</c:v>
              </c:pt>
              <c:pt idx="20">
                <c:v>5.8</c:v>
              </c:pt>
              <c:pt idx="21">
                <c:v>5.1</c:v>
              </c:pt>
            </c:numLit>
          </c:val>
          <c:smooth val="0"/>
        </c:ser>
        <c:ser>
          <c:idx val="3"/>
          <c:order val="2"/>
          <c:tx>
            <c:v>National Rate</c:v>
          </c:tx>
          <c:spPr>
            <a:ln w="254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22"/>
              <c:pt idx="0">
                <c:v>1983</c:v>
              </c:pt>
              <c:pt idx="1">
                <c:v>1984</c:v>
              </c:pt>
              <c:pt idx="2">
                <c:v>1985</c:v>
              </c:pt>
              <c:pt idx="3">
                <c:v>1986</c:v>
              </c:pt>
              <c:pt idx="4">
                <c:v>1987</c:v>
              </c:pt>
              <c:pt idx="5">
                <c:v>1988</c:v>
              </c:pt>
              <c:pt idx="6">
                <c:v>1989</c:v>
              </c:pt>
              <c:pt idx="7">
                <c:v>1990</c:v>
              </c:pt>
              <c:pt idx="8">
                <c:v>1991</c:v>
              </c:pt>
              <c:pt idx="9">
                <c:v>1992</c:v>
              </c:pt>
              <c:pt idx="10">
                <c:v>1993</c:v>
              </c:pt>
              <c:pt idx="11">
                <c:v>1994</c:v>
              </c:pt>
              <c:pt idx="12">
                <c:v>1995</c:v>
              </c:pt>
              <c:pt idx="13">
                <c:v>1996</c:v>
              </c:pt>
              <c:pt idx="14">
                <c:v>1997</c:v>
              </c:pt>
              <c:pt idx="15">
                <c:v>1998</c:v>
              </c:pt>
              <c:pt idx="16">
                <c:v>1999</c:v>
              </c:pt>
              <c:pt idx="17">
                <c:v>2000</c:v>
              </c:pt>
              <c:pt idx="18">
                <c:v>2001</c:v>
              </c:pt>
              <c:pt idx="19">
                <c:v>2002</c:v>
              </c:pt>
              <c:pt idx="20">
                <c:v>2003</c:v>
              </c:pt>
              <c:pt idx="21">
                <c:v>2004</c:v>
              </c:pt>
            </c:numLit>
          </c:cat>
          <c:val>
            <c:numLit>
              <c:ptCount val="22"/>
              <c:pt idx="0">
                <c:v>9.607400849867235</c:v>
              </c:pt>
              <c:pt idx="1">
                <c:v>7.518341073430064</c:v>
              </c:pt>
              <c:pt idx="2">
                <c:v>7.198295780162901</c:v>
              </c:pt>
              <c:pt idx="3">
                <c:v>6.990509908221205</c:v>
              </c:pt>
              <c:pt idx="4">
                <c:v>6.189970895330855</c:v>
              </c:pt>
              <c:pt idx="5">
                <c:v>5.505937936463036</c:v>
              </c:pt>
              <c:pt idx="6">
                <c:v>5.272126045924635</c:v>
              </c:pt>
              <c:pt idx="7">
                <c:v>5.599257913762224</c:v>
              </c:pt>
              <c:pt idx="8">
                <c:v>6.827906031932246</c:v>
              </c:pt>
              <c:pt idx="9">
                <c:v>7.501540651462505</c:v>
              </c:pt>
              <c:pt idx="10">
                <c:v>6.913572923751015</c:v>
              </c:pt>
              <c:pt idx="11">
                <c:v>6.094060147413834</c:v>
              </c:pt>
              <c:pt idx="12">
                <c:v>5.587702971957276</c:v>
              </c:pt>
              <c:pt idx="13">
                <c:v>5.396544370027394</c:v>
              </c:pt>
              <c:pt idx="14">
                <c:v>4.938926896122517</c:v>
              </c:pt>
              <c:pt idx="15">
                <c:v>4.506218122154205</c:v>
              </c:pt>
              <c:pt idx="16">
                <c:v>4.213343991264617</c:v>
              </c:pt>
              <c:pt idx="17">
                <c:v>3.9927727521133107</c:v>
              </c:pt>
              <c:pt idx="18">
                <c:v>4.735002679289685</c:v>
              </c:pt>
              <c:pt idx="19">
                <c:v>5.788035416876125</c:v>
              </c:pt>
              <c:pt idx="20">
                <c:v>5.985613295241813</c:v>
              </c:pt>
              <c:pt idx="21">
                <c:v>5.5278255268414105</c:v>
              </c:pt>
            </c:numLit>
          </c:val>
          <c:smooth val="0"/>
        </c:ser>
        <c:axId val="65638005"/>
        <c:axId val="53871134"/>
      </c:lineChart>
      <c:catAx>
        <c:axId val="65638005"/>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3871134"/>
        <c:crosses val="autoZero"/>
        <c:auto val="1"/>
        <c:lblOffset val="100"/>
        <c:noMultiLvlLbl val="0"/>
      </c:catAx>
      <c:valAx>
        <c:axId val="53871134"/>
        <c:scaling>
          <c:orientation val="minMax"/>
          <c:min val="0"/>
        </c:scaling>
        <c:axPos val="l"/>
        <c:title>
          <c:tx>
            <c:rich>
              <a:bodyPr vert="horz" rot="-5400000" anchor="ctr"/>
              <a:lstStyle/>
              <a:p>
                <a:pPr algn="ctr">
                  <a:defRPr/>
                </a:pPr>
                <a:r>
                  <a:rPr lang="en-US" cap="none" sz="1200" b="1" i="0" u="none" baseline="0">
                    <a:latin typeface="Arial"/>
                    <a:ea typeface="Arial"/>
                    <a:cs typeface="Arial"/>
                  </a:rPr>
                  <a:t>Percentage.</a:t>
                </a:r>
              </a:p>
            </c:rich>
          </c:tx>
          <c:layout/>
          <c:overlay val="0"/>
          <c:spPr>
            <a:noFill/>
            <a:ln>
              <a:noFill/>
            </a:ln>
          </c:spPr>
        </c:title>
        <c:majorGridlines>
          <c:spPr>
            <a:ln w="3175">
              <a:solidFill>
                <a:srgbClr val="808080"/>
              </a:solidFill>
              <a:prstDash val="sysDot"/>
            </a:ln>
          </c:spPr>
        </c:majorGridlines>
        <c:delete val="0"/>
        <c:numFmt formatCode="0.0" sourceLinked="0"/>
        <c:majorTickMark val="out"/>
        <c:minorTickMark val="none"/>
        <c:tickLblPos val="nextTo"/>
        <c:txPr>
          <a:bodyPr/>
          <a:lstStyle/>
          <a:p>
            <a:pPr>
              <a:defRPr lang="en-US" cap="none" sz="1000" b="0" i="0" u="none" baseline="0">
                <a:latin typeface="Arial"/>
                <a:ea typeface="Arial"/>
                <a:cs typeface="Arial"/>
              </a:defRPr>
            </a:pPr>
          </a:p>
        </c:txPr>
        <c:crossAx val="65638005"/>
        <c:crossesAt val="1"/>
        <c:crossBetween val="midCat"/>
        <c:dispUnits/>
      </c:valAx>
      <c:spPr>
        <a:noFill/>
        <a:ln w="12700">
          <a:solidFill>
            <a:srgbClr val="808080"/>
          </a:solidFill>
        </a:ln>
      </c:spPr>
    </c:plotArea>
    <c:legend>
      <c:legendPos val="b"/>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425"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Berkshire Region Population by Age, 1990 and 2000</a:t>
            </a:r>
          </a:p>
        </c:rich>
      </c:tx>
      <c:layout/>
      <c:spPr>
        <a:noFill/>
        <a:ln>
          <a:noFill/>
        </a:ln>
      </c:spPr>
    </c:title>
    <c:plotArea>
      <c:layout/>
      <c:barChart>
        <c:barDir val="col"/>
        <c:grouping val="clustered"/>
        <c:varyColors val="0"/>
        <c:ser>
          <c:idx val="0"/>
          <c:order val="0"/>
          <c:tx>
            <c:v>Berkshire 1990</c:v>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5"/>
              <c:pt idx="0">
                <c:v>Under 19</c:v>
              </c:pt>
              <c:pt idx="1">
                <c:v>19 to 24</c:v>
              </c:pt>
              <c:pt idx="2">
                <c:v>25 to 44</c:v>
              </c:pt>
              <c:pt idx="3">
                <c:v>45 to 64</c:v>
              </c:pt>
              <c:pt idx="4">
                <c:v>65 and over</c:v>
              </c:pt>
            </c:strLit>
          </c:cat>
          <c:val>
            <c:numLit>
              <c:ptCount val="5"/>
              <c:pt idx="0">
                <c:v>33895</c:v>
              </c:pt>
              <c:pt idx="1">
                <c:v>12848</c:v>
              </c:pt>
              <c:pt idx="2">
                <c:v>41698</c:v>
              </c:pt>
              <c:pt idx="3">
                <c:v>27372</c:v>
              </c:pt>
              <c:pt idx="4">
                <c:v>23539</c:v>
              </c:pt>
            </c:numLit>
          </c:val>
        </c:ser>
        <c:ser>
          <c:idx val="1"/>
          <c:order val="1"/>
          <c:tx>
            <c:v>Berkshire 2000</c:v>
          </c:tx>
          <c:spPr>
            <a:solidFill>
              <a:srgbClr val="800000"/>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5"/>
              <c:pt idx="0">
                <c:v>Under 19</c:v>
              </c:pt>
              <c:pt idx="1">
                <c:v>19 to 24</c:v>
              </c:pt>
              <c:pt idx="2">
                <c:v>25 to 44</c:v>
              </c:pt>
              <c:pt idx="3">
                <c:v>45 to 64</c:v>
              </c:pt>
              <c:pt idx="4">
                <c:v>65 and over</c:v>
              </c:pt>
            </c:strLit>
          </c:cat>
          <c:val>
            <c:numLit>
              <c:ptCount val="5"/>
              <c:pt idx="0">
                <c:v>32239</c:v>
              </c:pt>
              <c:pt idx="1">
                <c:v>9375</c:v>
              </c:pt>
              <c:pt idx="2">
                <c:v>35449</c:v>
              </c:pt>
              <c:pt idx="3">
                <c:v>33635</c:v>
              </c:pt>
              <c:pt idx="4">
                <c:v>24255</c:v>
              </c:pt>
            </c:numLit>
          </c:val>
        </c:ser>
        <c:axId val="64036683"/>
        <c:axId val="39459236"/>
      </c:barChart>
      <c:catAx>
        <c:axId val="64036683"/>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9459236"/>
        <c:crosses val="autoZero"/>
        <c:auto val="1"/>
        <c:lblOffset val="100"/>
        <c:noMultiLvlLbl val="0"/>
      </c:catAx>
      <c:valAx>
        <c:axId val="39459236"/>
        <c:scaling>
          <c:orientation val="minMax"/>
        </c:scaling>
        <c:axPos val="l"/>
        <c:majorGridlines>
          <c:spPr>
            <a:ln w="3175">
              <a:solidFill>
                <a:srgbClr val="808080"/>
              </a:solidFill>
              <a:prstDash val="sysDot"/>
            </a:ln>
          </c:spPr>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4036683"/>
        <c:crossesAt val="1"/>
        <c:crossBetween val="between"/>
        <c:dispUnits/>
      </c:valAx>
      <c:spPr>
        <a:solidFill>
          <a:srgbClr val="FFFFFF"/>
        </a:solidFill>
        <a:ln w="12700">
          <a:solidFill>
            <a:srgbClr val="808080"/>
          </a:solidFill>
        </a:ln>
      </c:spPr>
    </c:plotArea>
    <c:legend>
      <c:legendPos val="b"/>
      <c:layout/>
      <c:overlay val="0"/>
    </c:legend>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50" b="1" i="0" u="none" baseline="0">
                <a:latin typeface="Arial"/>
                <a:ea typeface="Arial"/>
                <a:cs typeface="Arial"/>
              </a:rPr>
              <a:t>Population from April 1930 through July 2004 (Est.),  Berkshire Region vs. Massachusetts</a:t>
            </a:r>
          </a:p>
        </c:rich>
      </c:tx>
      <c:layout/>
      <c:spPr>
        <a:noFill/>
        <a:ln>
          <a:noFill/>
        </a:ln>
      </c:spPr>
    </c:title>
    <c:plotArea>
      <c:layout>
        <c:manualLayout>
          <c:xMode val="edge"/>
          <c:yMode val="edge"/>
          <c:x val="0.05125"/>
          <c:y val="0.1985"/>
          <c:w val="0.8725"/>
          <c:h val="0.709"/>
        </c:manualLayout>
      </c:layout>
      <c:lineChart>
        <c:grouping val="standard"/>
        <c:varyColors val="0"/>
        <c:ser>
          <c:idx val="1"/>
          <c:order val="1"/>
          <c:tx>
            <c:v>Berkshire</c:v>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3"/>
              <c:pt idx="0">
                <c:v>11049</c:v>
              </c:pt>
              <c:pt idx="1">
                <c:v>14702</c:v>
              </c:pt>
              <c:pt idx="2">
                <c:v>18354</c:v>
              </c:pt>
              <c:pt idx="3">
                <c:v>22007</c:v>
              </c:pt>
              <c:pt idx="4">
                <c:v>25659</c:v>
              </c:pt>
              <c:pt idx="5">
                <c:v>29312</c:v>
              </c:pt>
              <c:pt idx="6">
                <c:v>32964</c:v>
              </c:pt>
              <c:pt idx="7">
                <c:v>36617</c:v>
              </c:pt>
              <c:pt idx="8">
                <c:v>36708</c:v>
              </c:pt>
              <c:pt idx="9">
                <c:v>37073</c:v>
              </c:pt>
              <c:pt idx="10">
                <c:v>37438</c:v>
              </c:pt>
              <c:pt idx="11">
                <c:v>37803</c:v>
              </c:pt>
              <c:pt idx="12">
                <c:v>38169</c:v>
              </c:pt>
            </c:numLit>
          </c:cat>
          <c:val>
            <c:numLit>
              <c:ptCount val="13"/>
              <c:pt idx="0">
                <c:v>120700</c:v>
              </c:pt>
              <c:pt idx="1">
                <c:v>122273</c:v>
              </c:pt>
              <c:pt idx="2">
                <c:v>132966</c:v>
              </c:pt>
              <c:pt idx="3">
                <c:v>142135</c:v>
              </c:pt>
              <c:pt idx="4">
                <c:v>149407</c:v>
              </c:pt>
              <c:pt idx="5">
                <c:v>145110</c:v>
              </c:pt>
              <c:pt idx="6">
                <c:v>139352</c:v>
              </c:pt>
              <c:pt idx="7">
                <c:v>134953</c:v>
              </c:pt>
              <c:pt idx="8">
                <c:v>134809</c:v>
              </c:pt>
              <c:pt idx="9">
                <c:v>133935</c:v>
              </c:pt>
              <c:pt idx="10">
                <c:v>133395</c:v>
              </c:pt>
              <c:pt idx="11">
                <c:v>133310</c:v>
              </c:pt>
              <c:pt idx="12">
                <c:v>132486</c:v>
              </c:pt>
            </c:numLit>
          </c:val>
          <c:smooth val="0"/>
        </c:ser>
        <c:axId val="19588805"/>
        <c:axId val="42081518"/>
      </c:lineChart>
      <c:lineChart>
        <c:grouping val="standard"/>
        <c:varyColors val="0"/>
        <c:ser>
          <c:idx val="0"/>
          <c:order val="0"/>
          <c:tx>
            <c:v>Massachusetts</c:v>
          </c:tx>
          <c:spPr>
            <a:ln w="381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3"/>
              <c:pt idx="0">
                <c:v>11049</c:v>
              </c:pt>
              <c:pt idx="1">
                <c:v>14702</c:v>
              </c:pt>
              <c:pt idx="2">
                <c:v>18354</c:v>
              </c:pt>
              <c:pt idx="3">
                <c:v>22007</c:v>
              </c:pt>
              <c:pt idx="4">
                <c:v>25659</c:v>
              </c:pt>
              <c:pt idx="5">
                <c:v>29312</c:v>
              </c:pt>
              <c:pt idx="6">
                <c:v>32964</c:v>
              </c:pt>
              <c:pt idx="7">
                <c:v>36617</c:v>
              </c:pt>
              <c:pt idx="8">
                <c:v>36708</c:v>
              </c:pt>
              <c:pt idx="9">
                <c:v>37073</c:v>
              </c:pt>
              <c:pt idx="10">
                <c:v>37438</c:v>
              </c:pt>
              <c:pt idx="11">
                <c:v>37803</c:v>
              </c:pt>
              <c:pt idx="12">
                <c:v>38169</c:v>
              </c:pt>
            </c:numLit>
          </c:cat>
          <c:val>
            <c:numLit>
              <c:ptCount val="13"/>
              <c:pt idx="0">
                <c:v>4248326</c:v>
              </c:pt>
              <c:pt idx="1">
                <c:v>4316721</c:v>
              </c:pt>
              <c:pt idx="2">
                <c:v>4690514</c:v>
              </c:pt>
              <c:pt idx="3">
                <c:v>5148578</c:v>
              </c:pt>
              <c:pt idx="4">
                <c:v>5689377</c:v>
              </c:pt>
              <c:pt idx="5">
                <c:v>5737037</c:v>
              </c:pt>
              <c:pt idx="6">
                <c:v>6016425</c:v>
              </c:pt>
              <c:pt idx="7">
                <c:v>6349105</c:v>
              </c:pt>
              <c:pt idx="8">
                <c:v>6362076</c:v>
              </c:pt>
              <c:pt idx="9">
                <c:v>6399869</c:v>
              </c:pt>
              <c:pt idx="10">
                <c:v>6421800</c:v>
              </c:pt>
              <c:pt idx="11">
                <c:v>6433422</c:v>
              </c:pt>
              <c:pt idx="12">
                <c:v>6416505</c:v>
              </c:pt>
            </c:numLit>
          </c:val>
          <c:smooth val="0"/>
        </c:ser>
        <c:axId val="43189343"/>
        <c:axId val="53159768"/>
      </c:lineChart>
      <c:catAx>
        <c:axId val="19588805"/>
        <c:scaling>
          <c:orientation val="minMax"/>
        </c:scaling>
        <c:axPos val="b"/>
        <c:delete val="0"/>
        <c:numFmt formatCode="m/d/yy" sourceLinked="0"/>
        <c:majorTickMark val="out"/>
        <c:minorTickMark val="none"/>
        <c:tickLblPos val="nextTo"/>
        <c:txPr>
          <a:bodyPr vert="horz" rot="5400000"/>
          <a:lstStyle/>
          <a:p>
            <a:pPr>
              <a:defRPr lang="en-US" cap="none" sz="950" b="0" i="0" u="none" baseline="0">
                <a:latin typeface="Arial"/>
                <a:ea typeface="Arial"/>
                <a:cs typeface="Arial"/>
              </a:defRPr>
            </a:pPr>
          </a:p>
        </c:txPr>
        <c:crossAx val="42081518"/>
        <c:crosses val="autoZero"/>
        <c:auto val="1"/>
        <c:lblOffset val="100"/>
        <c:noMultiLvlLbl val="0"/>
      </c:catAx>
      <c:valAx>
        <c:axId val="42081518"/>
        <c:scaling>
          <c:orientation val="minMax"/>
        </c:scaling>
        <c:axPos val="l"/>
        <c:title>
          <c:tx>
            <c:rich>
              <a:bodyPr vert="horz" rot="-5400000" anchor="ctr"/>
              <a:lstStyle/>
              <a:p>
                <a:pPr algn="ctr">
                  <a:defRPr/>
                </a:pPr>
                <a:r>
                  <a:rPr lang="en-US" cap="none" sz="1075" b="1" i="0" u="none" baseline="0">
                    <a:latin typeface="Arial"/>
                    <a:ea typeface="Arial"/>
                    <a:cs typeface="Arial"/>
                  </a:rPr>
                  <a:t>Berkshire</a:t>
                </a:r>
              </a:p>
            </c:rich>
          </c:tx>
          <c:layout/>
          <c:overlay val="0"/>
          <c:spPr>
            <a:noFill/>
            <a:ln>
              <a:noFill/>
            </a:ln>
          </c:spPr>
        </c:title>
        <c:majorGridlines>
          <c:spPr>
            <a:ln w="3175">
              <a:solidFill>
                <a:srgbClr val="808080"/>
              </a:solidFill>
              <a:prstDash val="sysDot"/>
            </a:ln>
          </c:spPr>
        </c:majorGridlines>
        <c:delete val="0"/>
        <c:numFmt formatCode="General" sourceLinked="1"/>
        <c:majorTickMark val="out"/>
        <c:minorTickMark val="none"/>
        <c:tickLblPos val="nextTo"/>
        <c:txPr>
          <a:bodyPr/>
          <a:lstStyle/>
          <a:p>
            <a:pPr>
              <a:defRPr lang="en-US" cap="none" sz="950" b="0" i="0" u="none" baseline="0">
                <a:latin typeface="Arial"/>
                <a:ea typeface="Arial"/>
                <a:cs typeface="Arial"/>
              </a:defRPr>
            </a:pPr>
          </a:p>
        </c:txPr>
        <c:crossAx val="19588805"/>
        <c:crossesAt val="1"/>
        <c:crossBetween val="between"/>
        <c:dispUnits/>
      </c:valAx>
      <c:catAx>
        <c:axId val="43189343"/>
        <c:scaling>
          <c:orientation val="minMax"/>
        </c:scaling>
        <c:axPos val="b"/>
        <c:delete val="1"/>
        <c:majorTickMark val="in"/>
        <c:minorTickMark val="none"/>
        <c:tickLblPos val="nextTo"/>
        <c:crossAx val="53159768"/>
        <c:crosses val="autoZero"/>
        <c:auto val="1"/>
        <c:lblOffset val="100"/>
        <c:noMultiLvlLbl val="0"/>
      </c:catAx>
      <c:valAx>
        <c:axId val="53159768"/>
        <c:scaling>
          <c:orientation val="minMax"/>
        </c:scaling>
        <c:axPos val="l"/>
        <c:title>
          <c:tx>
            <c:rich>
              <a:bodyPr vert="horz" rot="5400000" anchor="ctr"/>
              <a:lstStyle/>
              <a:p>
                <a:pPr algn="ctr">
                  <a:defRPr/>
                </a:pPr>
                <a:r>
                  <a:rPr lang="en-US" cap="none" sz="1075" b="1" i="0" u="none" baseline="0">
                    <a:latin typeface="Arial"/>
                    <a:ea typeface="Arial"/>
                    <a:cs typeface="Arial"/>
                  </a:rPr>
                  <a:t>Massachusetts</a:t>
                </a:r>
              </a:p>
            </c:rich>
          </c:tx>
          <c:layout/>
          <c:overlay val="0"/>
          <c:spPr>
            <a:noFill/>
            <a:ln>
              <a:noFill/>
            </a:ln>
          </c:spPr>
        </c:title>
        <c:delete val="0"/>
        <c:numFmt formatCode="General" sourceLinked="1"/>
        <c:majorTickMark val="in"/>
        <c:minorTickMark val="none"/>
        <c:tickLblPos val="nextTo"/>
        <c:txPr>
          <a:bodyPr/>
          <a:lstStyle/>
          <a:p>
            <a:pPr>
              <a:defRPr lang="en-US" cap="none" sz="950" b="0" i="0" u="none" baseline="0">
                <a:latin typeface="Arial"/>
                <a:ea typeface="Arial"/>
                <a:cs typeface="Arial"/>
              </a:defRPr>
            </a:pPr>
          </a:p>
        </c:txPr>
        <c:crossAx val="43189343"/>
        <c:crosses val="max"/>
        <c:crossBetween val="between"/>
        <c:dispUnits/>
      </c:valAx>
      <c:spPr>
        <a:solidFill>
          <a:srgbClr val="FFFFFF"/>
        </a:solidFill>
        <a:ln w="12700">
          <a:solidFill>
            <a:srgbClr val="808080"/>
          </a:solidFill>
        </a:ln>
      </c:spPr>
    </c:plotArea>
    <c:legend>
      <c:legendPos val="b"/>
      <c:layout>
        <c:manualLayout>
          <c:xMode val="edge"/>
          <c:yMode val="edge"/>
          <c:x val="0.304"/>
          <c:y val="0.932"/>
        </c:manualLayout>
      </c:layout>
      <c:overlay val="0"/>
      <c:txPr>
        <a:bodyPr vert="horz" rot="0"/>
        <a:lstStyle/>
        <a:p>
          <a:pPr>
            <a:defRPr lang="en-US" cap="none" sz="950" b="0" i="0" u="none" baseline="0">
              <a:latin typeface="Arial"/>
              <a:ea typeface="Arial"/>
              <a:cs typeface="Arial"/>
            </a:defRPr>
          </a:pPr>
        </a:p>
      </c:txPr>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Berkshire and Massachusetts In, Out, and Net Migration, 1990 to 2003</a:t>
            </a:r>
          </a:p>
        </c:rich>
      </c:tx>
      <c:layout>
        <c:manualLayout>
          <c:xMode val="factor"/>
          <c:yMode val="factor"/>
          <c:x val="0.008"/>
          <c:y val="0.01"/>
        </c:manualLayout>
      </c:layout>
      <c:spPr>
        <a:noFill/>
        <a:ln>
          <a:noFill/>
        </a:ln>
      </c:spPr>
    </c:title>
    <c:plotArea>
      <c:layout>
        <c:manualLayout>
          <c:xMode val="edge"/>
          <c:yMode val="edge"/>
          <c:x val="0.0135"/>
          <c:y val="0.1705"/>
          <c:w val="0.97325"/>
          <c:h val="0.6925"/>
        </c:manualLayout>
      </c:layout>
      <c:lineChart>
        <c:grouping val="standard"/>
        <c:varyColors val="0"/>
        <c:ser>
          <c:idx val="0"/>
          <c:order val="0"/>
          <c:tx>
            <c:v>Berkshire In</c:v>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3"/>
              <c:pt idx="0">
                <c:v>90-91</c:v>
              </c:pt>
              <c:pt idx="1">
                <c:v>91-92</c:v>
              </c:pt>
              <c:pt idx="2">
                <c:v>92-93</c:v>
              </c:pt>
              <c:pt idx="3">
                <c:v>93-94</c:v>
              </c:pt>
              <c:pt idx="4">
                <c:v>94-95</c:v>
              </c:pt>
              <c:pt idx="5">
                <c:v>95-96</c:v>
              </c:pt>
              <c:pt idx="6">
                <c:v>96-97</c:v>
              </c:pt>
              <c:pt idx="7">
                <c:v>97-98</c:v>
              </c:pt>
              <c:pt idx="8">
                <c:v>98-99</c:v>
              </c:pt>
              <c:pt idx="9">
                <c:v>99-00</c:v>
              </c:pt>
              <c:pt idx="10">
                <c:v>00-01</c:v>
              </c:pt>
              <c:pt idx="11">
                <c:v>01-02</c:v>
              </c:pt>
              <c:pt idx="12">
                <c:v>02-03</c:v>
              </c:pt>
            </c:strLit>
          </c:cat>
          <c:val>
            <c:numLit>
              <c:ptCount val="13"/>
              <c:pt idx="0">
                <c:v>2166</c:v>
              </c:pt>
              <c:pt idx="1">
                <c:v>2085</c:v>
              </c:pt>
              <c:pt idx="2">
                <c:v>2260</c:v>
              </c:pt>
              <c:pt idx="3">
                <c:v>2409</c:v>
              </c:pt>
              <c:pt idx="4">
                <c:v>2381</c:v>
              </c:pt>
              <c:pt idx="5">
                <c:v>2540</c:v>
              </c:pt>
              <c:pt idx="6">
                <c:v>2787</c:v>
              </c:pt>
              <c:pt idx="7">
                <c:v>2347</c:v>
              </c:pt>
              <c:pt idx="8">
                <c:v>2694</c:v>
              </c:pt>
              <c:pt idx="9">
                <c:v>2614</c:v>
              </c:pt>
              <c:pt idx="10">
                <c:v>2577</c:v>
              </c:pt>
              <c:pt idx="11">
                <c:v>2688</c:v>
              </c:pt>
              <c:pt idx="12">
                <c:v>2561</c:v>
              </c:pt>
            </c:numLit>
          </c:val>
          <c:smooth val="0"/>
        </c:ser>
        <c:ser>
          <c:idx val="1"/>
          <c:order val="1"/>
          <c:tx>
            <c:v>Berkshire Out</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3"/>
              <c:pt idx="0">
                <c:v>90-91</c:v>
              </c:pt>
              <c:pt idx="1">
                <c:v>91-92</c:v>
              </c:pt>
              <c:pt idx="2">
                <c:v>92-93</c:v>
              </c:pt>
              <c:pt idx="3">
                <c:v>93-94</c:v>
              </c:pt>
              <c:pt idx="4">
                <c:v>94-95</c:v>
              </c:pt>
              <c:pt idx="5">
                <c:v>95-96</c:v>
              </c:pt>
              <c:pt idx="6">
                <c:v>96-97</c:v>
              </c:pt>
              <c:pt idx="7">
                <c:v>97-98</c:v>
              </c:pt>
              <c:pt idx="8">
                <c:v>98-99</c:v>
              </c:pt>
              <c:pt idx="9">
                <c:v>99-00</c:v>
              </c:pt>
              <c:pt idx="10">
                <c:v>00-01</c:v>
              </c:pt>
              <c:pt idx="11">
                <c:v>01-02</c:v>
              </c:pt>
              <c:pt idx="12">
                <c:v>02-03</c:v>
              </c:pt>
            </c:strLit>
          </c:cat>
          <c:val>
            <c:numLit>
              <c:ptCount val="13"/>
              <c:pt idx="0">
                <c:v>-3563</c:v>
              </c:pt>
              <c:pt idx="1">
                <c:v>-3149</c:v>
              </c:pt>
              <c:pt idx="2">
                <c:v>-3056</c:v>
              </c:pt>
              <c:pt idx="3">
                <c:v>-2562</c:v>
              </c:pt>
              <c:pt idx="4">
                <c:v>-2844</c:v>
              </c:pt>
              <c:pt idx="5">
                <c:v>-2715</c:v>
              </c:pt>
              <c:pt idx="6">
                <c:v>-3037</c:v>
              </c:pt>
              <c:pt idx="7">
                <c:v>-3029</c:v>
              </c:pt>
              <c:pt idx="8">
                <c:v>-3000</c:v>
              </c:pt>
              <c:pt idx="9">
                <c:v>-2829</c:v>
              </c:pt>
              <c:pt idx="10">
                <c:v>-2860</c:v>
              </c:pt>
              <c:pt idx="11">
                <c:v>-2794</c:v>
              </c:pt>
              <c:pt idx="12">
                <c:v>-2639</c:v>
              </c:pt>
            </c:numLit>
          </c:val>
          <c:smooth val="0"/>
        </c:ser>
        <c:ser>
          <c:idx val="2"/>
          <c:order val="2"/>
          <c:tx>
            <c:v>Berkshire Net</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3"/>
              <c:pt idx="0">
                <c:v>90-91</c:v>
              </c:pt>
              <c:pt idx="1">
                <c:v>91-92</c:v>
              </c:pt>
              <c:pt idx="2">
                <c:v>92-93</c:v>
              </c:pt>
              <c:pt idx="3">
                <c:v>93-94</c:v>
              </c:pt>
              <c:pt idx="4">
                <c:v>94-95</c:v>
              </c:pt>
              <c:pt idx="5">
                <c:v>95-96</c:v>
              </c:pt>
              <c:pt idx="6">
                <c:v>96-97</c:v>
              </c:pt>
              <c:pt idx="7">
                <c:v>97-98</c:v>
              </c:pt>
              <c:pt idx="8">
                <c:v>98-99</c:v>
              </c:pt>
              <c:pt idx="9">
                <c:v>99-00</c:v>
              </c:pt>
              <c:pt idx="10">
                <c:v>00-01</c:v>
              </c:pt>
              <c:pt idx="11">
                <c:v>01-02</c:v>
              </c:pt>
              <c:pt idx="12">
                <c:v>02-03</c:v>
              </c:pt>
            </c:strLit>
          </c:cat>
          <c:val>
            <c:numLit>
              <c:ptCount val="13"/>
              <c:pt idx="0">
                <c:v>-1397</c:v>
              </c:pt>
              <c:pt idx="1">
                <c:v>-1064</c:v>
              </c:pt>
              <c:pt idx="2">
                <c:v>-796</c:v>
              </c:pt>
              <c:pt idx="3">
                <c:v>-153</c:v>
              </c:pt>
              <c:pt idx="4">
                <c:v>-463</c:v>
              </c:pt>
              <c:pt idx="5">
                <c:v>-175</c:v>
              </c:pt>
              <c:pt idx="6">
                <c:v>-250</c:v>
              </c:pt>
              <c:pt idx="7">
                <c:v>-682</c:v>
              </c:pt>
              <c:pt idx="8">
                <c:v>-306</c:v>
              </c:pt>
              <c:pt idx="9">
                <c:v>-215</c:v>
              </c:pt>
              <c:pt idx="10">
                <c:v>-283</c:v>
              </c:pt>
              <c:pt idx="11">
                <c:v>-106</c:v>
              </c:pt>
              <c:pt idx="12">
                <c:v>-78</c:v>
              </c:pt>
            </c:numLit>
          </c:val>
          <c:smooth val="0"/>
        </c:ser>
        <c:marker val="1"/>
        <c:axId val="8675865"/>
        <c:axId val="10973922"/>
      </c:lineChart>
      <c:catAx>
        <c:axId val="8675865"/>
        <c:scaling>
          <c:orientation val="minMax"/>
        </c:scaling>
        <c:axPos val="b"/>
        <c:delete val="0"/>
        <c:numFmt formatCode="General" sourceLinked="1"/>
        <c:majorTickMark val="cross"/>
        <c:minorTickMark val="none"/>
        <c:tickLblPos val="low"/>
        <c:txPr>
          <a:bodyPr vert="horz" rot="5400000"/>
          <a:lstStyle/>
          <a:p>
            <a:pPr>
              <a:defRPr lang="en-US" cap="none" sz="1000" b="0" i="0" u="none" baseline="0">
                <a:latin typeface="Arial"/>
                <a:ea typeface="Arial"/>
                <a:cs typeface="Arial"/>
              </a:defRPr>
            </a:pPr>
          </a:p>
        </c:txPr>
        <c:crossAx val="10973922"/>
        <c:crosses val="autoZero"/>
        <c:auto val="1"/>
        <c:lblOffset val="100"/>
        <c:noMultiLvlLbl val="0"/>
      </c:catAx>
      <c:valAx>
        <c:axId val="10973922"/>
        <c:scaling>
          <c:orientation val="minMax"/>
          <c:max val="3000"/>
        </c:scaling>
        <c:axPos val="l"/>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8675865"/>
        <c:crossesAt val="1"/>
        <c:crossBetween val="midCat"/>
        <c:dispUnits/>
      </c:valAx>
      <c:spPr>
        <a:noFill/>
        <a:ln w="12700">
          <a:solidFill>
            <a:srgbClr val="808080"/>
          </a:solidFill>
        </a:ln>
      </c:spPr>
    </c:plotArea>
    <c:legend>
      <c:legendPos val="b"/>
      <c:layout/>
      <c:overlay val="0"/>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latin typeface="Arial"/>
                <a:ea typeface="Arial"/>
                <a:cs typeface="Arial"/>
              </a:rPr>
              <a:t>Educational Attainment in the Berkshire Region and MA, 1990 and 2000</a:t>
            </a:r>
          </a:p>
        </c:rich>
      </c:tx>
      <c:layout>
        <c:manualLayout>
          <c:xMode val="factor"/>
          <c:yMode val="factor"/>
          <c:x val="-0.015"/>
          <c:y val="-0.0205"/>
        </c:manualLayout>
      </c:layout>
      <c:spPr>
        <a:noFill/>
        <a:ln>
          <a:noFill/>
        </a:ln>
      </c:spPr>
    </c:title>
    <c:plotArea>
      <c:layout>
        <c:manualLayout>
          <c:xMode val="edge"/>
          <c:yMode val="edge"/>
          <c:x val="0.01925"/>
          <c:y val="0.21825"/>
          <c:w val="0.9615"/>
          <c:h val="0.66675"/>
        </c:manualLayout>
      </c:layout>
      <c:barChart>
        <c:barDir val="col"/>
        <c:grouping val="clustered"/>
        <c:varyColors val="0"/>
        <c:ser>
          <c:idx val="0"/>
          <c:order val="0"/>
          <c:tx>
            <c:v>Berkshires 1990</c:v>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5"/>
              <c:pt idx="0">
                <c:v>Less than High School</c:v>
              </c:pt>
              <c:pt idx="1">
                <c:v>High School Graduate</c:v>
              </c:pt>
              <c:pt idx="2">
                <c:v>Some College/ Associate Degree</c:v>
              </c:pt>
              <c:pt idx="3">
                <c:v>BA/BS</c:v>
              </c:pt>
              <c:pt idx="4">
                <c:v>Graduate Degree or more</c:v>
              </c:pt>
            </c:strLit>
          </c:cat>
          <c:val>
            <c:numLit>
              <c:ptCount val="5"/>
              <c:pt idx="0">
                <c:v>20509</c:v>
              </c:pt>
              <c:pt idx="1">
                <c:v>32126</c:v>
              </c:pt>
              <c:pt idx="2">
                <c:v>20613</c:v>
              </c:pt>
              <c:pt idx="3">
                <c:v>11903</c:v>
              </c:pt>
              <c:pt idx="4">
                <c:v>7458</c:v>
              </c:pt>
            </c:numLit>
          </c:val>
        </c:ser>
        <c:ser>
          <c:idx val="1"/>
          <c:order val="1"/>
          <c:tx>
            <c:v>Berkshires 2000</c:v>
          </c:tx>
          <c:spPr>
            <a:solidFill>
              <a:srgbClr val="800000"/>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5"/>
              <c:pt idx="0">
                <c:v>Less than High School</c:v>
              </c:pt>
              <c:pt idx="1">
                <c:v>High School Graduate</c:v>
              </c:pt>
              <c:pt idx="2">
                <c:v>Some College/ Associate Degree</c:v>
              </c:pt>
              <c:pt idx="3">
                <c:v>BA/BS</c:v>
              </c:pt>
              <c:pt idx="4">
                <c:v>Graduate Degree or more</c:v>
              </c:pt>
            </c:strLit>
          </c:cat>
          <c:val>
            <c:numLit>
              <c:ptCount val="5"/>
              <c:pt idx="0">
                <c:v>13951</c:v>
              </c:pt>
              <c:pt idx="1">
                <c:v>31855</c:v>
              </c:pt>
              <c:pt idx="2">
                <c:v>23307</c:v>
              </c:pt>
              <c:pt idx="3">
                <c:v>13964</c:v>
              </c:pt>
              <c:pt idx="4">
                <c:v>10262</c:v>
              </c:pt>
            </c:numLit>
          </c:val>
        </c:ser>
        <c:axId val="31656435"/>
        <c:axId val="16472460"/>
      </c:barChart>
      <c:catAx>
        <c:axId val="31656435"/>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6472460"/>
        <c:crosses val="autoZero"/>
        <c:auto val="1"/>
        <c:lblOffset val="100"/>
        <c:noMultiLvlLbl val="0"/>
      </c:catAx>
      <c:valAx>
        <c:axId val="16472460"/>
        <c:scaling>
          <c:orientation val="minMax"/>
        </c:scaling>
        <c:axPos val="l"/>
        <c:majorGridlines>
          <c:spPr>
            <a:ln w="3175">
              <a:solidFill>
                <a:srgbClr val="808080"/>
              </a:solidFill>
              <a:prstDash val="sysDot"/>
            </a:ln>
          </c:spPr>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1656435"/>
        <c:crossesAt val="1"/>
        <c:crossBetween val="between"/>
        <c:dispUnits/>
      </c:valAx>
      <c:spPr>
        <a:noFill/>
        <a:ln w="12700">
          <a:solidFill>
            <a:srgbClr val="808080"/>
          </a:solidFill>
        </a:ln>
      </c:spPr>
    </c:plotArea>
    <c:legend>
      <c:legendPos val="b"/>
      <c:layout/>
      <c:overlay val="0"/>
    </c:legend>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50" b="1" i="0" u="none" baseline="0">
                <a:latin typeface="Arial"/>
                <a:ea typeface="Arial"/>
                <a:cs typeface="Arial"/>
              </a:rPr>
              <a:t>Educational Attainment in the Berkshire Region and MA, 1990 and 2000 (Percentages)</a:t>
            </a:r>
          </a:p>
        </c:rich>
      </c:tx>
      <c:layout/>
      <c:spPr>
        <a:noFill/>
        <a:ln>
          <a:noFill/>
        </a:ln>
      </c:spPr>
    </c:title>
    <c:plotArea>
      <c:layout/>
      <c:barChart>
        <c:barDir val="col"/>
        <c:grouping val="clustered"/>
        <c:varyColors val="0"/>
        <c:ser>
          <c:idx val="0"/>
          <c:order val="0"/>
          <c:tx>
            <c:v>Berkshires 1990</c:v>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0.00%" sourceLinked="0"/>
            <c:txPr>
              <a:bodyPr vert="horz" rot="0" anchor="ctr"/>
              <a:lstStyle/>
              <a:p>
                <a:pPr algn="ctr">
                  <a:defRPr lang="en-US" cap="none" sz="925" b="0" i="0" u="none" baseline="0">
                    <a:latin typeface="Arial"/>
                    <a:ea typeface="Arial"/>
                    <a:cs typeface="Arial"/>
                  </a:defRPr>
                </a:pPr>
              </a:p>
            </c:txPr>
            <c:showLegendKey val="0"/>
            <c:showVal val="1"/>
            <c:showBubbleSize val="0"/>
            <c:showCatName val="0"/>
            <c:showSerName val="0"/>
            <c:showPercent val="0"/>
          </c:dLbls>
          <c:cat>
            <c:strLit>
              <c:ptCount val="5"/>
              <c:pt idx="0">
                <c:v>Less than High School</c:v>
              </c:pt>
              <c:pt idx="1">
                <c:v>High School Graduate</c:v>
              </c:pt>
              <c:pt idx="2">
                <c:v>Some College/ Associate Degree</c:v>
              </c:pt>
              <c:pt idx="3">
                <c:v>BA/BS</c:v>
              </c:pt>
              <c:pt idx="4">
                <c:v>Graduate Degree or more</c:v>
              </c:pt>
            </c:strLit>
          </c:cat>
          <c:val>
            <c:numLit>
              <c:ptCount val="5"/>
              <c:pt idx="0">
                <c:v>0.22145795764990445</c:v>
              </c:pt>
              <c:pt idx="1">
                <c:v>0.34689932943882346</c:v>
              </c:pt>
              <c:pt idx="2">
                <c:v>0.2225809586541265</c:v>
              </c:pt>
              <c:pt idx="3">
                <c:v>0.12852962455052966</c:v>
              </c:pt>
              <c:pt idx="4">
                <c:v>0.08053212970661598</c:v>
              </c:pt>
            </c:numLit>
          </c:val>
        </c:ser>
        <c:ser>
          <c:idx val="1"/>
          <c:order val="1"/>
          <c:tx>
            <c:v>Berkshires 2000</c:v>
          </c:tx>
          <c:spPr>
            <a:solidFill>
              <a:srgbClr val="80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0.00%" sourceLinked="0"/>
            <c:txPr>
              <a:bodyPr vert="horz" rot="0" anchor="ctr"/>
              <a:lstStyle/>
              <a:p>
                <a:pPr algn="ctr">
                  <a:defRPr lang="en-US" cap="none" sz="925" b="0" i="0" u="none" baseline="0">
                    <a:latin typeface="Arial"/>
                    <a:ea typeface="Arial"/>
                    <a:cs typeface="Arial"/>
                  </a:defRPr>
                </a:pPr>
              </a:p>
            </c:txPr>
            <c:showLegendKey val="0"/>
            <c:showVal val="1"/>
            <c:showBubbleSize val="0"/>
            <c:showCatName val="0"/>
            <c:showSerName val="0"/>
            <c:showPercent val="0"/>
          </c:dLbls>
          <c:cat>
            <c:strLit>
              <c:ptCount val="5"/>
              <c:pt idx="0">
                <c:v>Less than High School</c:v>
              </c:pt>
              <c:pt idx="1">
                <c:v>High School Graduate</c:v>
              </c:pt>
              <c:pt idx="2">
                <c:v>Some College/ Associate Degree</c:v>
              </c:pt>
              <c:pt idx="3">
                <c:v>BA/BS</c:v>
              </c:pt>
              <c:pt idx="4">
                <c:v>Graduate Degree or more</c:v>
              </c:pt>
            </c:strLit>
          </c:cat>
          <c:val>
            <c:numLit>
              <c:ptCount val="5"/>
              <c:pt idx="0">
                <c:v>0.14946592528310781</c:v>
              </c:pt>
              <c:pt idx="1">
                <c:v>0.3412828506840656</c:v>
              </c:pt>
              <c:pt idx="2">
                <c:v>0.2497026966219908</c:v>
              </c:pt>
              <c:pt idx="3">
                <c:v>0.14960520254127427</c:v>
              </c:pt>
              <c:pt idx="4">
                <c:v>0.10994332486956149</c:v>
              </c:pt>
            </c:numLit>
          </c:val>
        </c:ser>
        <c:gapWidth val="60"/>
        <c:axId val="14034413"/>
        <c:axId val="59200854"/>
      </c:barChart>
      <c:catAx>
        <c:axId val="14034413"/>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9200854"/>
        <c:crosses val="autoZero"/>
        <c:auto val="1"/>
        <c:lblOffset val="100"/>
        <c:noMultiLvlLbl val="0"/>
      </c:catAx>
      <c:valAx>
        <c:axId val="59200854"/>
        <c:scaling>
          <c:orientation val="minMax"/>
        </c:scaling>
        <c:axPos val="l"/>
        <c:majorGridlines>
          <c:spPr>
            <a:ln w="3175">
              <a:solidFill>
                <a:srgbClr val="808080"/>
              </a:solidFill>
              <a:prstDash val="sysDot"/>
            </a:ln>
          </c:spPr>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4034413"/>
        <c:crossesAt val="1"/>
        <c:crossBetween val="between"/>
        <c:dispUnits/>
      </c:valAx>
      <c:spPr>
        <a:solidFill>
          <a:srgbClr val="FFFFFF"/>
        </a:solidFill>
        <a:ln w="12700">
          <a:solidFill>
            <a:srgbClr val="808080"/>
          </a:solidFill>
        </a:ln>
      </c:spPr>
    </c:plotArea>
    <c:legend>
      <c:legendPos val="b"/>
      <c:layout/>
      <c:overlay val="0"/>
    </c:legend>
    <c:plotVisOnly val="1"/>
    <c:dispBlanksAs val="gap"/>
    <c:showDLblsOverMax val="0"/>
  </c:chart>
  <c:txPr>
    <a:bodyPr vert="horz" rot="0"/>
    <a:lstStyle/>
    <a:p>
      <a:pPr>
        <a:defRPr lang="en-US" cap="none" sz="1025"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Change in Educational Attainment in the Berkshire Region and MA, 1990 and 2000</a:t>
            </a:r>
          </a:p>
        </c:rich>
      </c:tx>
      <c:layout/>
      <c:spPr>
        <a:noFill/>
        <a:ln>
          <a:noFill/>
        </a:ln>
      </c:spPr>
    </c:title>
    <c:plotArea>
      <c:layout/>
      <c:barChart>
        <c:barDir val="bar"/>
        <c:grouping val="clustered"/>
        <c:varyColors val="0"/>
        <c:ser>
          <c:idx val="0"/>
          <c:order val="0"/>
          <c:tx>
            <c:v>Berkshire</c:v>
          </c:tx>
          <c:spPr>
            <a:solidFill>
              <a:srgbClr val="008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25" b="0" i="0" u="none" baseline="0">
                    <a:latin typeface="Arial"/>
                    <a:ea typeface="Arial"/>
                    <a:cs typeface="Arial"/>
                  </a:defRPr>
                </a:pPr>
              </a:p>
            </c:txPr>
            <c:showLegendKey val="0"/>
            <c:showVal val="1"/>
            <c:showBubbleSize val="0"/>
            <c:showCatName val="0"/>
            <c:showSerName val="0"/>
            <c:showPercent val="0"/>
          </c:dLbls>
          <c:cat>
            <c:strLit>
              <c:ptCount val="5"/>
              <c:pt idx="0">
                <c:v>Less than High School</c:v>
              </c:pt>
              <c:pt idx="1">
                <c:v>High School Graduate</c:v>
              </c:pt>
              <c:pt idx="2">
                <c:v>Some College/ Associate Degree</c:v>
              </c:pt>
              <c:pt idx="3">
                <c:v>BA/BS</c:v>
              </c:pt>
              <c:pt idx="4">
                <c:v>Graduate Degree or more</c:v>
              </c:pt>
            </c:strLit>
          </c:cat>
          <c:val>
            <c:numLit>
              <c:ptCount val="5"/>
              <c:pt idx="0">
                <c:v>-0.3197620556828709</c:v>
              </c:pt>
              <c:pt idx="1">
                <c:v>-0.008435535080620058</c:v>
              </c:pt>
              <c:pt idx="2">
                <c:v>0.13069422209285403</c:v>
              </c:pt>
              <c:pt idx="3">
                <c:v>0.17314962614466942</c:v>
              </c:pt>
              <c:pt idx="4">
                <c:v>0.3759721104853848</c:v>
              </c:pt>
            </c:numLit>
          </c:val>
        </c:ser>
        <c:ser>
          <c:idx val="1"/>
          <c:order val="1"/>
          <c:tx>
            <c:v>Massachusetts</c:v>
          </c:tx>
          <c:spPr>
            <a:solidFill>
              <a:srgbClr val="80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lstStyle/>
              <a:p>
                <a:pPr algn="ctr">
                  <a:defRPr lang="en-US" cap="none" sz="1025" b="0" i="0" u="none" baseline="0">
                    <a:latin typeface="Arial"/>
                    <a:ea typeface="Arial"/>
                    <a:cs typeface="Arial"/>
                  </a:defRPr>
                </a:pPr>
              </a:p>
            </c:txPr>
            <c:dLblPos val="outEnd"/>
            <c:showLegendKey val="0"/>
            <c:showVal val="1"/>
            <c:showBubbleSize val="0"/>
            <c:showCatName val="0"/>
            <c:showSerName val="0"/>
            <c:showPercent val="0"/>
          </c:dLbls>
          <c:cat>
            <c:strLit>
              <c:ptCount val="5"/>
              <c:pt idx="0">
                <c:v>Less than High School</c:v>
              </c:pt>
              <c:pt idx="1">
                <c:v>High School Graduate</c:v>
              </c:pt>
              <c:pt idx="2">
                <c:v>Some College/ Associate Degree</c:v>
              </c:pt>
              <c:pt idx="3">
                <c:v>BA/BS</c:v>
              </c:pt>
              <c:pt idx="4">
                <c:v>Graduate Degree or more</c:v>
              </c:pt>
            </c:strLit>
          </c:cat>
          <c:val>
            <c:numLit>
              <c:ptCount val="5"/>
              <c:pt idx="0">
                <c:v>-0.178594272175733</c:v>
              </c:pt>
              <c:pt idx="1">
                <c:v>-0.011047857928959388</c:v>
              </c:pt>
              <c:pt idx="2">
                <c:v>0.1385218922480807</c:v>
              </c:pt>
              <c:pt idx="3">
                <c:v>0.2699384169176199</c:v>
              </c:pt>
              <c:pt idx="4">
                <c:v>0.3838037350831362</c:v>
              </c:pt>
            </c:numLit>
          </c:val>
        </c:ser>
        <c:gapWidth val="20"/>
        <c:axId val="63045639"/>
        <c:axId val="30539840"/>
      </c:barChart>
      <c:catAx>
        <c:axId val="63045639"/>
        <c:scaling>
          <c:orientation val="maxMin"/>
        </c:scaling>
        <c:axPos val="l"/>
        <c:majorGridlines>
          <c:spPr>
            <a:ln w="3175">
              <a:solidFill/>
            </a:ln>
          </c:spPr>
        </c:majorGridlines>
        <c:delete val="0"/>
        <c:numFmt formatCode="General" sourceLinked="1"/>
        <c:majorTickMark val="out"/>
        <c:minorTickMark val="none"/>
        <c:tickLblPos val="low"/>
        <c:txPr>
          <a:bodyPr vert="horz" rot="0"/>
          <a:lstStyle/>
          <a:p>
            <a:pPr>
              <a:defRPr lang="en-US" cap="none" sz="1000" b="0" i="0" u="none" baseline="0">
                <a:latin typeface="Arial"/>
                <a:ea typeface="Arial"/>
                <a:cs typeface="Arial"/>
              </a:defRPr>
            </a:pPr>
          </a:p>
        </c:txPr>
        <c:crossAx val="30539840"/>
        <c:crosses val="autoZero"/>
        <c:auto val="1"/>
        <c:lblOffset val="100"/>
        <c:noMultiLvlLbl val="0"/>
      </c:catAx>
      <c:valAx>
        <c:axId val="30539840"/>
        <c:scaling>
          <c:orientation val="minMax"/>
          <c:max val="0.8"/>
        </c:scaling>
        <c:axPos val="t"/>
        <c:majorGridlines>
          <c:spPr>
            <a:ln w="3175">
              <a:solidFill>
                <a:srgbClr val="808080"/>
              </a:solidFill>
              <a:prstDash val="sysDot"/>
            </a:ln>
          </c:spPr>
        </c:majorGridlines>
        <c:delete val="0"/>
        <c:numFmt formatCode="0%" sourceLinked="0"/>
        <c:majorTickMark val="out"/>
        <c:minorTickMark val="none"/>
        <c:tickLblPos val="high"/>
        <c:txPr>
          <a:bodyPr/>
          <a:lstStyle/>
          <a:p>
            <a:pPr>
              <a:defRPr lang="en-US" cap="none" sz="1000" b="0" i="0" u="none" baseline="0">
                <a:latin typeface="Arial"/>
                <a:ea typeface="Arial"/>
                <a:cs typeface="Arial"/>
              </a:defRPr>
            </a:pPr>
          </a:p>
        </c:txPr>
        <c:crossAx val="63045639"/>
        <c:crosses val="max"/>
        <c:crossBetween val="between"/>
        <c:dispUnits/>
      </c:valAx>
      <c:spPr>
        <a:noFill/>
        <a:ln w="12700">
          <a:solidFill>
            <a:srgbClr val="808080"/>
          </a:solidFill>
        </a:ln>
      </c:spPr>
    </c:plotArea>
    <c:legend>
      <c:legendPos val="b"/>
      <c:layout/>
      <c:overlay val="0"/>
      <c:txPr>
        <a:bodyPr vert="horz" rot="0"/>
        <a:lstStyle/>
        <a:p>
          <a:pPr>
            <a:defRPr lang="en-US" cap="none" sz="1175" b="0" i="0" u="none" baseline="0">
              <a:latin typeface="Arial"/>
              <a:ea typeface="Arial"/>
              <a:cs typeface="Arial"/>
            </a:defRPr>
          </a:pPr>
        </a:p>
      </c:txPr>
    </c:legend>
    <c:plotVisOnly val="1"/>
    <c:dispBlanksAs val="gap"/>
    <c:showDLblsOverMax val="0"/>
  </c:chart>
  <c:txPr>
    <a:bodyPr vert="horz" rot="0"/>
    <a:lstStyle/>
    <a:p>
      <a:pPr>
        <a:defRPr lang="en-US" cap="none" sz="1450" b="0" i="0" u="none" baseline="0">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High School Drop-Out Rate for Berkshire Region and Massachusetts,  1995 through 2003</a:t>
            </a:r>
          </a:p>
        </c:rich>
      </c:tx>
      <c:layout/>
      <c:spPr>
        <a:noFill/>
        <a:ln>
          <a:noFill/>
        </a:ln>
      </c:spPr>
    </c:title>
    <c:plotArea>
      <c:layout>
        <c:manualLayout>
          <c:xMode val="edge"/>
          <c:yMode val="edge"/>
          <c:x val="0.03175"/>
          <c:y val="0.17725"/>
          <c:w val="0.9665"/>
          <c:h val="0.676"/>
        </c:manualLayout>
      </c:layout>
      <c:lineChart>
        <c:grouping val="standard"/>
        <c:varyColors val="0"/>
        <c:ser>
          <c:idx val="0"/>
          <c:order val="0"/>
          <c:tx>
            <c:v>Berkshire</c:v>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9"/>
              <c:pt idx="0">
                <c:v>1995</c:v>
              </c:pt>
              <c:pt idx="1">
                <c:v>1996</c:v>
              </c:pt>
              <c:pt idx="2">
                <c:v>1997</c:v>
              </c:pt>
              <c:pt idx="3">
                <c:v>1998</c:v>
              </c:pt>
              <c:pt idx="4">
                <c:v>1999</c:v>
              </c:pt>
              <c:pt idx="5">
                <c:v>2000</c:v>
              </c:pt>
              <c:pt idx="6">
                <c:v>2001</c:v>
              </c:pt>
              <c:pt idx="7">
                <c:v>2002</c:v>
              </c:pt>
              <c:pt idx="8">
                <c:v>2003</c:v>
              </c:pt>
            </c:numLit>
          </c:cat>
          <c:val>
            <c:numLit>
              <c:ptCount val="9"/>
              <c:pt idx="0">
                <c:v>0.031</c:v>
              </c:pt>
              <c:pt idx="1">
                <c:v>0.036</c:v>
              </c:pt>
              <c:pt idx="2">
                <c:v>0.036</c:v>
              </c:pt>
              <c:pt idx="3">
                <c:v>0.032</c:v>
              </c:pt>
              <c:pt idx="4">
                <c:v>0.043</c:v>
              </c:pt>
              <c:pt idx="5">
                <c:v>0.042</c:v>
              </c:pt>
              <c:pt idx="6">
                <c:v>0.047</c:v>
              </c:pt>
              <c:pt idx="7">
                <c:v>0.048</c:v>
              </c:pt>
              <c:pt idx="8">
                <c:v>0.049</c:v>
              </c:pt>
            </c:numLit>
          </c:val>
          <c:smooth val="0"/>
        </c:ser>
        <c:ser>
          <c:idx val="1"/>
          <c:order val="1"/>
          <c:tx>
            <c:v>Massachusetts</c:v>
          </c:tx>
          <c:spPr>
            <a:ln w="381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9"/>
              <c:pt idx="0">
                <c:v>1995</c:v>
              </c:pt>
              <c:pt idx="1">
                <c:v>1996</c:v>
              </c:pt>
              <c:pt idx="2">
                <c:v>1997</c:v>
              </c:pt>
              <c:pt idx="3">
                <c:v>1998</c:v>
              </c:pt>
              <c:pt idx="4">
                <c:v>1999</c:v>
              </c:pt>
              <c:pt idx="5">
                <c:v>2000</c:v>
              </c:pt>
              <c:pt idx="6">
                <c:v>2001</c:v>
              </c:pt>
              <c:pt idx="7">
                <c:v>2002</c:v>
              </c:pt>
              <c:pt idx="8">
                <c:v>2003</c:v>
              </c:pt>
            </c:numLit>
          </c:cat>
          <c:val>
            <c:numLit>
              <c:ptCount val="9"/>
              <c:pt idx="0">
                <c:v>0.036</c:v>
              </c:pt>
              <c:pt idx="1">
                <c:v>0.034</c:v>
              </c:pt>
              <c:pt idx="2">
                <c:v>0.034</c:v>
              </c:pt>
              <c:pt idx="3">
                <c:v>0.034</c:v>
              </c:pt>
              <c:pt idx="4">
                <c:v>0.039</c:v>
              </c:pt>
              <c:pt idx="5">
                <c:v>0.034</c:v>
              </c:pt>
              <c:pt idx="6">
                <c:v>0.035</c:v>
              </c:pt>
              <c:pt idx="7">
                <c:v>0.034</c:v>
              </c:pt>
              <c:pt idx="8">
                <c:v>0.033</c:v>
              </c:pt>
            </c:numLit>
          </c:val>
          <c:smooth val="0"/>
        </c:ser>
        <c:axId val="6423105"/>
        <c:axId val="57807946"/>
      </c:lineChart>
      <c:catAx>
        <c:axId val="6423105"/>
        <c:scaling>
          <c:orientation val="minMax"/>
        </c:scaling>
        <c:axPos val="b"/>
        <c:delete val="0"/>
        <c:numFmt formatCode="General" sourceLinked="1"/>
        <c:majorTickMark val="out"/>
        <c:minorTickMark val="none"/>
        <c:tickLblPos val="nextTo"/>
        <c:crossAx val="57807946"/>
        <c:crosses val="autoZero"/>
        <c:auto val="1"/>
        <c:lblOffset val="100"/>
        <c:noMultiLvlLbl val="0"/>
      </c:catAx>
      <c:valAx>
        <c:axId val="57807946"/>
        <c:scaling>
          <c:orientation val="minMax"/>
          <c:min val="0"/>
        </c:scaling>
        <c:axPos val="l"/>
        <c:majorGridlines>
          <c:spPr>
            <a:ln w="3175">
              <a:solidFill/>
              <a:prstDash val="sysDot"/>
            </a:ln>
          </c:spPr>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6423105"/>
        <c:crossesAt val="1"/>
        <c:crossBetween val="midCat"/>
        <c:dispUnits/>
      </c:valAx>
      <c:spPr>
        <a:noFill/>
        <a:ln w="12700">
          <a:solidFill>
            <a:srgbClr val="808080"/>
          </a:solidFill>
        </a:ln>
      </c:spPr>
    </c:plotArea>
    <c:legend>
      <c:legendPos val="b"/>
      <c:layout>
        <c:manualLayout>
          <c:xMode val="edge"/>
          <c:yMode val="edge"/>
          <c:x val="0.3435"/>
          <c:y val="0.926"/>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Plans of Berkshire Region High School Seniors, 1995 through 2003</a:t>
            </a:r>
          </a:p>
        </c:rich>
      </c:tx>
      <c:layout/>
      <c:spPr>
        <a:noFill/>
        <a:ln>
          <a:noFill/>
        </a:ln>
      </c:spPr>
    </c:title>
    <c:plotArea>
      <c:layout>
        <c:manualLayout>
          <c:xMode val="edge"/>
          <c:yMode val="edge"/>
          <c:x val="0.012"/>
          <c:y val="0.08475"/>
          <c:w val="0.77575"/>
          <c:h val="0.8945"/>
        </c:manualLayout>
      </c:layout>
      <c:lineChart>
        <c:grouping val="standard"/>
        <c:varyColors val="0"/>
        <c:ser>
          <c:idx val="0"/>
          <c:order val="0"/>
          <c:tx>
            <c:v>2 Year College</c:v>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9"/>
              <c:pt idx="0">
                <c:v>1995</c:v>
              </c:pt>
              <c:pt idx="1">
                <c:v>1996</c:v>
              </c:pt>
              <c:pt idx="2">
                <c:v>1997</c:v>
              </c:pt>
              <c:pt idx="3">
                <c:v>1998</c:v>
              </c:pt>
              <c:pt idx="4">
                <c:v>1999</c:v>
              </c:pt>
              <c:pt idx="5">
                <c:v>2000</c:v>
              </c:pt>
              <c:pt idx="6">
                <c:v>2001</c:v>
              </c:pt>
              <c:pt idx="7">
                <c:v>2002</c:v>
              </c:pt>
              <c:pt idx="8">
                <c:v>2003</c:v>
              </c:pt>
            </c:numLit>
          </c:cat>
          <c:val>
            <c:numLit>
              <c:ptCount val="9"/>
              <c:pt idx="0">
                <c:v>0.22454090150250416</c:v>
              </c:pt>
              <c:pt idx="1">
                <c:v>0.23667711598746083</c:v>
              </c:pt>
              <c:pt idx="2">
                <c:v>0.2609717868338558</c:v>
              </c:pt>
              <c:pt idx="3">
                <c:v>0.2780229479258605</c:v>
              </c:pt>
              <c:pt idx="4">
                <c:v>0.27443315089913994</c:v>
              </c:pt>
              <c:pt idx="5">
                <c:v>0.2906110283159464</c:v>
              </c:pt>
              <c:pt idx="6">
                <c:v>0.2411290322580645</c:v>
              </c:pt>
              <c:pt idx="7">
                <c:v>0.2942191544434858</c:v>
              </c:pt>
              <c:pt idx="8">
                <c:v>0.3219063545150502</c:v>
              </c:pt>
            </c:numLit>
          </c:val>
          <c:smooth val="0"/>
        </c:ser>
        <c:ser>
          <c:idx val="1"/>
          <c:order val="1"/>
          <c:tx>
            <c:v>4 Year College</c:v>
          </c:tx>
          <c:spPr>
            <a:ln w="381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9"/>
              <c:pt idx="0">
                <c:v>1995</c:v>
              </c:pt>
              <c:pt idx="1">
                <c:v>1996</c:v>
              </c:pt>
              <c:pt idx="2">
                <c:v>1997</c:v>
              </c:pt>
              <c:pt idx="3">
                <c:v>1998</c:v>
              </c:pt>
              <c:pt idx="4">
                <c:v>1999</c:v>
              </c:pt>
              <c:pt idx="5">
                <c:v>2000</c:v>
              </c:pt>
              <c:pt idx="6">
                <c:v>2001</c:v>
              </c:pt>
              <c:pt idx="7">
                <c:v>2002</c:v>
              </c:pt>
              <c:pt idx="8">
                <c:v>2003</c:v>
              </c:pt>
            </c:numLit>
          </c:cat>
          <c:val>
            <c:numLit>
              <c:ptCount val="9"/>
              <c:pt idx="0">
                <c:v>0.41903171953255425</c:v>
              </c:pt>
              <c:pt idx="1">
                <c:v>0.4553291536050157</c:v>
              </c:pt>
              <c:pt idx="2">
                <c:v>0.46003134796238243</c:v>
              </c:pt>
              <c:pt idx="3">
                <c:v>0.46954986760812</c:v>
              </c:pt>
              <c:pt idx="4">
                <c:v>0.4878811571540266</c:v>
              </c:pt>
              <c:pt idx="5">
                <c:v>0.45380029806259314</c:v>
              </c:pt>
              <c:pt idx="6">
                <c:v>0.5209677419354839</c:v>
              </c:pt>
              <c:pt idx="7">
                <c:v>0.5107851596203624</c:v>
              </c:pt>
              <c:pt idx="8">
                <c:v>0.4882943143812709</c:v>
              </c:pt>
            </c:numLit>
          </c:val>
          <c:smooth val="0"/>
        </c:ser>
        <c:ser>
          <c:idx val="2"/>
          <c:order val="2"/>
          <c:tx>
            <c:v>Other Post Secondary</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9"/>
              <c:pt idx="0">
                <c:v>1995</c:v>
              </c:pt>
              <c:pt idx="1">
                <c:v>1996</c:v>
              </c:pt>
              <c:pt idx="2">
                <c:v>1997</c:v>
              </c:pt>
              <c:pt idx="3">
                <c:v>1998</c:v>
              </c:pt>
              <c:pt idx="4">
                <c:v>1999</c:v>
              </c:pt>
              <c:pt idx="5">
                <c:v>2000</c:v>
              </c:pt>
              <c:pt idx="6">
                <c:v>2001</c:v>
              </c:pt>
              <c:pt idx="7">
                <c:v>2002</c:v>
              </c:pt>
              <c:pt idx="8">
                <c:v>2003</c:v>
              </c:pt>
            </c:numLit>
          </c:cat>
          <c:val>
            <c:numLit>
              <c:ptCount val="9"/>
              <c:pt idx="0">
                <c:v>0.024207011686143573</c:v>
              </c:pt>
              <c:pt idx="1">
                <c:v>0.030564263322884012</c:v>
              </c:pt>
              <c:pt idx="2">
                <c:v>0.032915360501567396</c:v>
              </c:pt>
              <c:pt idx="3">
                <c:v>0.0176522506619594</c:v>
              </c:pt>
              <c:pt idx="4">
                <c:v>0.02111024237685692</c:v>
              </c:pt>
              <c:pt idx="5">
                <c:v>0.02384500745156483</c:v>
              </c:pt>
              <c:pt idx="6">
                <c:v>0.025806451612903226</c:v>
              </c:pt>
              <c:pt idx="7">
                <c:v>0.022433132010353754</c:v>
              </c:pt>
              <c:pt idx="8">
                <c:v>0.019230769230769232</c:v>
              </c:pt>
            </c:numLit>
          </c:val>
          <c:smooth val="0"/>
        </c:ser>
        <c:ser>
          <c:idx val="3"/>
          <c:order val="3"/>
          <c:tx>
            <c:v>Military</c:v>
          </c:tx>
          <c:spPr>
            <a:ln w="381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9"/>
              <c:pt idx="0">
                <c:v>1995</c:v>
              </c:pt>
              <c:pt idx="1">
                <c:v>1996</c:v>
              </c:pt>
              <c:pt idx="2">
                <c:v>1997</c:v>
              </c:pt>
              <c:pt idx="3">
                <c:v>1998</c:v>
              </c:pt>
              <c:pt idx="4">
                <c:v>1999</c:v>
              </c:pt>
              <c:pt idx="5">
                <c:v>2000</c:v>
              </c:pt>
              <c:pt idx="6">
                <c:v>2001</c:v>
              </c:pt>
              <c:pt idx="7">
                <c:v>2002</c:v>
              </c:pt>
              <c:pt idx="8">
                <c:v>2003</c:v>
              </c:pt>
            </c:numLit>
          </c:cat>
          <c:val>
            <c:numLit>
              <c:ptCount val="9"/>
              <c:pt idx="0">
                <c:v>0.04424040066777963</c:v>
              </c:pt>
              <c:pt idx="1">
                <c:v>0.029780564263322883</c:v>
              </c:pt>
              <c:pt idx="2">
                <c:v>0.03918495297805643</c:v>
              </c:pt>
              <c:pt idx="3">
                <c:v>0.02118270079435128</c:v>
              </c:pt>
              <c:pt idx="4">
                <c:v>0.027365129007036748</c:v>
              </c:pt>
              <c:pt idx="5">
                <c:v>0.029061102831594635</c:v>
              </c:pt>
              <c:pt idx="6">
                <c:v>0.01935483870967742</c:v>
              </c:pt>
              <c:pt idx="7">
                <c:v>0.025884383088869714</c:v>
              </c:pt>
              <c:pt idx="8">
                <c:v>0.024247491638795988</c:v>
              </c:pt>
            </c:numLit>
          </c:val>
          <c:smooth val="0"/>
        </c:ser>
        <c:ser>
          <c:idx val="4"/>
          <c:order val="4"/>
          <c:tx>
            <c:v>Work</c:v>
          </c:tx>
          <c:spPr>
            <a:ln w="381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9"/>
              <c:pt idx="0">
                <c:v>1995</c:v>
              </c:pt>
              <c:pt idx="1">
                <c:v>1996</c:v>
              </c:pt>
              <c:pt idx="2">
                <c:v>1997</c:v>
              </c:pt>
              <c:pt idx="3">
                <c:v>1998</c:v>
              </c:pt>
              <c:pt idx="4">
                <c:v>1999</c:v>
              </c:pt>
              <c:pt idx="5">
                <c:v>2000</c:v>
              </c:pt>
              <c:pt idx="6">
                <c:v>2001</c:v>
              </c:pt>
              <c:pt idx="7">
                <c:v>2002</c:v>
              </c:pt>
              <c:pt idx="8">
                <c:v>2003</c:v>
              </c:pt>
            </c:numLit>
          </c:cat>
          <c:val>
            <c:numLit>
              <c:ptCount val="9"/>
              <c:pt idx="0">
                <c:v>0.2337228714524207</c:v>
              </c:pt>
              <c:pt idx="1">
                <c:v>0.18808777429467086</c:v>
              </c:pt>
              <c:pt idx="2">
                <c:v>0.1724137931034483</c:v>
              </c:pt>
              <c:pt idx="3">
                <c:v>0.18446601941747573</c:v>
              </c:pt>
              <c:pt idx="4">
                <c:v>0.1352619233776388</c:v>
              </c:pt>
              <c:pt idx="5">
                <c:v>0.16691505216095381</c:v>
              </c:pt>
              <c:pt idx="6">
                <c:v>0.16612903225806452</c:v>
              </c:pt>
              <c:pt idx="7">
                <c:v>0.1458153580672994</c:v>
              </c:pt>
              <c:pt idx="8">
                <c:v>0.13043478260869565</c:v>
              </c:pt>
            </c:numLit>
          </c:val>
          <c:smooth val="0"/>
        </c:ser>
        <c:ser>
          <c:idx val="5"/>
          <c:order val="5"/>
          <c:tx>
            <c:v>Other</c:v>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9"/>
              <c:pt idx="0">
                <c:v>1995</c:v>
              </c:pt>
              <c:pt idx="1">
                <c:v>1996</c:v>
              </c:pt>
              <c:pt idx="2">
                <c:v>1997</c:v>
              </c:pt>
              <c:pt idx="3">
                <c:v>1998</c:v>
              </c:pt>
              <c:pt idx="4">
                <c:v>1999</c:v>
              </c:pt>
              <c:pt idx="5">
                <c:v>2000</c:v>
              </c:pt>
              <c:pt idx="6">
                <c:v>2001</c:v>
              </c:pt>
              <c:pt idx="7">
                <c:v>2002</c:v>
              </c:pt>
              <c:pt idx="8">
                <c:v>2003</c:v>
              </c:pt>
            </c:numLit>
          </c:cat>
          <c:val>
            <c:numLit>
              <c:ptCount val="9"/>
              <c:pt idx="0">
                <c:v>0.05425709515859766</c:v>
              </c:pt>
              <c:pt idx="1">
                <c:v>0.05956112852664577</c:v>
              </c:pt>
              <c:pt idx="2">
                <c:v>0.034482758620689655</c:v>
              </c:pt>
              <c:pt idx="3">
                <c:v>0.02912621359223301</c:v>
              </c:pt>
              <c:pt idx="4">
                <c:v>0.05394839718530102</c:v>
              </c:pt>
              <c:pt idx="5">
                <c:v>0.03576751117734724</c:v>
              </c:pt>
              <c:pt idx="6">
                <c:v>0.02661290322580645</c:v>
              </c:pt>
              <c:pt idx="7">
                <c:v>0.0008628127696289905</c:v>
              </c:pt>
              <c:pt idx="8">
                <c:v>0.01588628762541806</c:v>
              </c:pt>
            </c:numLit>
          </c:val>
          <c:smooth val="0"/>
        </c:ser>
        <c:axId val="50509467"/>
        <c:axId val="51932020"/>
      </c:lineChart>
      <c:catAx>
        <c:axId val="50509467"/>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1932020"/>
        <c:crosses val="autoZero"/>
        <c:auto val="1"/>
        <c:lblOffset val="100"/>
        <c:noMultiLvlLbl val="0"/>
      </c:catAx>
      <c:valAx>
        <c:axId val="51932020"/>
        <c:scaling>
          <c:orientation val="minMax"/>
          <c:max val="0.75"/>
          <c:min val="0"/>
        </c:scaling>
        <c:axPos val="l"/>
        <c:majorGridlines/>
        <c:delete val="0"/>
        <c:numFmt formatCode="0%" sourceLinked="0"/>
        <c:majorTickMark val="out"/>
        <c:minorTickMark val="none"/>
        <c:tickLblPos val="nextTo"/>
        <c:txPr>
          <a:bodyPr/>
          <a:lstStyle/>
          <a:p>
            <a:pPr>
              <a:defRPr lang="en-US" cap="none" sz="1200" b="0" i="0" u="none" baseline="0">
                <a:latin typeface="Arial"/>
                <a:ea typeface="Arial"/>
                <a:cs typeface="Arial"/>
              </a:defRPr>
            </a:pPr>
          </a:p>
        </c:txPr>
        <c:crossAx val="50509467"/>
        <c:crossesAt val="1"/>
        <c:crossBetween val="midCat"/>
        <c:dispUnits/>
      </c:valAx>
      <c:spPr>
        <a:noFill/>
        <a:ln w="12700">
          <a:solidFill>
            <a:srgbClr val="808080"/>
          </a:solidFill>
        </a:ln>
      </c:spPr>
    </c:plotArea>
    <c:legend>
      <c:legendPos val="r"/>
      <c:layout>
        <c:manualLayout>
          <c:xMode val="edge"/>
          <c:yMode val="edge"/>
          <c:x val="0.80775"/>
          <c:y val="0.1615"/>
          <c:w val="0.18025"/>
          <c:h val="0.4277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725" b="0" i="0" u="none" baseline="0">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latin typeface="Arial"/>
                <a:ea typeface="Arial"/>
                <a:cs typeface="Arial"/>
              </a:rPr>
              <a:t>Median Household Income for Berkshire and Massachusetts, 1995 to 2002 (Income Inflation-Adjusted to 2002 Dollars)</a:t>
            </a:r>
          </a:p>
        </c:rich>
      </c:tx>
      <c:layout/>
      <c:spPr>
        <a:noFill/>
        <a:ln>
          <a:noFill/>
        </a:ln>
      </c:spPr>
    </c:title>
    <c:plotArea>
      <c:layout>
        <c:manualLayout>
          <c:xMode val="edge"/>
          <c:yMode val="edge"/>
          <c:x val="0.01425"/>
          <c:y val="0.18125"/>
          <c:w val="0.98"/>
          <c:h val="0.7125"/>
        </c:manualLayout>
      </c:layout>
      <c:lineChart>
        <c:grouping val="standard"/>
        <c:varyColors val="0"/>
        <c:ser>
          <c:idx val="0"/>
          <c:order val="0"/>
          <c:tx>
            <c:v>United States</c:v>
          </c:tx>
          <c:spPr>
            <a:ln w="38100">
              <a:solidFill>
                <a:srgbClr val="000000"/>
              </a:solidFill>
              <a:prstDash val="dash"/>
            </a:ln>
          </c:spPr>
          <c:extLst>
            <c:ext xmlns:c14="http://schemas.microsoft.com/office/drawing/2007/8/2/chart" uri="{6F2FDCE9-48DA-4B69-8628-5D25D57E5C99}">
              <c14:invertSolidFillFmt>
                <c14:spPr>
                  <a:solidFill>
                    <a:srgbClr val="FFFFFF"/>
                  </a:solidFill>
                </c14:spPr>
              </c14:invertSolidFillFmt>
            </c:ext>
          </c:extLst>
          <c:marker>
            <c:symbol val="none"/>
          </c:marker>
          <c:cat>
            <c:numLit>
              <c:ptCount val="7"/>
              <c:pt idx="0">
                <c:v>1995</c:v>
              </c:pt>
              <c:pt idx="1">
                <c:v>1997</c:v>
              </c:pt>
              <c:pt idx="2">
                <c:v>1998</c:v>
              </c:pt>
              <c:pt idx="3">
                <c:v>1999</c:v>
              </c:pt>
              <c:pt idx="4">
                <c:v>2000</c:v>
              </c:pt>
              <c:pt idx="5">
                <c:v>2001</c:v>
              </c:pt>
              <c:pt idx="6">
                <c:v>2002</c:v>
              </c:pt>
            </c:numLit>
          </c:cat>
          <c:val>
            <c:numLit>
              <c:ptCount val="7"/>
              <c:pt idx="0">
                <c:v>40224.8845144357</c:v>
              </c:pt>
              <c:pt idx="1">
                <c:v>41477.878504672895</c:v>
              </c:pt>
              <c:pt idx="2">
                <c:v>42916.634969325154</c:v>
              </c:pt>
              <c:pt idx="3">
                <c:v>43944.84033613446</c:v>
              </c:pt>
              <c:pt idx="4">
                <c:v>43867.601626016265</c:v>
              </c:pt>
              <c:pt idx="5">
                <c:v>42895.63636363637</c:v>
              </c:pt>
              <c:pt idx="6">
                <c:v>42409</c:v>
              </c:pt>
            </c:numLit>
          </c:val>
          <c:smooth val="0"/>
        </c:ser>
        <c:ser>
          <c:idx val="1"/>
          <c:order val="1"/>
          <c:tx>
            <c:v>Massachusetts</c:v>
          </c:tx>
          <c:spPr>
            <a:ln w="38100">
              <a:solidFill>
                <a:srgbClr val="800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numLit>
              <c:ptCount val="7"/>
              <c:pt idx="0">
                <c:v>1995</c:v>
              </c:pt>
              <c:pt idx="1">
                <c:v>1997</c:v>
              </c:pt>
              <c:pt idx="2">
                <c:v>1998</c:v>
              </c:pt>
              <c:pt idx="3">
                <c:v>1999</c:v>
              </c:pt>
              <c:pt idx="4">
                <c:v>2000</c:v>
              </c:pt>
              <c:pt idx="5">
                <c:v>2001</c:v>
              </c:pt>
              <c:pt idx="6">
                <c:v>2002</c:v>
              </c:pt>
            </c:numLit>
          </c:cat>
          <c:val>
            <c:numLit>
              <c:ptCount val="7"/>
              <c:pt idx="0">
                <c:v>46066.9127296588</c:v>
              </c:pt>
              <c:pt idx="1">
                <c:v>48214.32087227414</c:v>
              </c:pt>
              <c:pt idx="2">
                <c:v>49592.80122699387</c:v>
              </c:pt>
              <c:pt idx="3">
                <c:v>51404.3193277311</c:v>
              </c:pt>
              <c:pt idx="4">
                <c:v>51468.95121951221</c:v>
              </c:pt>
              <c:pt idx="5">
                <c:v>52915.58893280633</c:v>
              </c:pt>
              <c:pt idx="6">
                <c:v>51085</c:v>
              </c:pt>
            </c:numLit>
          </c:val>
          <c:smooth val="0"/>
        </c:ser>
        <c:ser>
          <c:idx val="2"/>
          <c:order val="2"/>
          <c:tx>
            <c:v>Berkshire County</c:v>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7"/>
              <c:pt idx="0">
                <c:v>1995</c:v>
              </c:pt>
              <c:pt idx="1">
                <c:v>1997</c:v>
              </c:pt>
              <c:pt idx="2">
                <c:v>1998</c:v>
              </c:pt>
              <c:pt idx="3">
                <c:v>1999</c:v>
              </c:pt>
              <c:pt idx="4">
                <c:v>2000</c:v>
              </c:pt>
              <c:pt idx="5">
                <c:v>2001</c:v>
              </c:pt>
              <c:pt idx="6">
                <c:v>2002</c:v>
              </c:pt>
            </c:numLit>
          </c:cat>
          <c:val>
            <c:numLit>
              <c:ptCount val="7"/>
              <c:pt idx="0">
                <c:v>40615.61220472441</c:v>
              </c:pt>
              <c:pt idx="1">
                <c:v>41790.601869158876</c:v>
              </c:pt>
              <c:pt idx="2">
                <c:v>41966.36564417178</c:v>
              </c:pt>
              <c:pt idx="3">
                <c:v>40658.91176470589</c:v>
              </c:pt>
              <c:pt idx="4">
                <c:v>41288.19918699188</c:v>
              </c:pt>
              <c:pt idx="5">
                <c:v>39573.93675889329</c:v>
              </c:pt>
              <c:pt idx="6">
                <c:v>39737</c:v>
              </c:pt>
            </c:numLit>
          </c:val>
          <c:smooth val="0"/>
        </c:ser>
        <c:axId val="64734997"/>
        <c:axId val="45744062"/>
      </c:lineChart>
      <c:catAx>
        <c:axId val="64734997"/>
        <c:scaling>
          <c:orientation val="minMax"/>
        </c:scaling>
        <c:axPos val="b"/>
        <c:delete val="0"/>
        <c:numFmt formatCode="General" sourceLinked="1"/>
        <c:majorTickMark val="out"/>
        <c:minorTickMark val="none"/>
        <c:tickLblPos val="nextTo"/>
        <c:txPr>
          <a:bodyPr/>
          <a:lstStyle/>
          <a:p>
            <a:pPr>
              <a:defRPr lang="en-US" cap="none" sz="975" b="0" i="0" u="none" baseline="0">
                <a:latin typeface="Arial"/>
                <a:ea typeface="Arial"/>
                <a:cs typeface="Arial"/>
              </a:defRPr>
            </a:pPr>
          </a:p>
        </c:txPr>
        <c:crossAx val="45744062"/>
        <c:crosses val="autoZero"/>
        <c:auto val="1"/>
        <c:lblOffset val="100"/>
        <c:noMultiLvlLbl val="0"/>
      </c:catAx>
      <c:valAx>
        <c:axId val="45744062"/>
        <c:scaling>
          <c:orientation val="minMax"/>
          <c:max val="70000"/>
          <c:min val="0"/>
        </c:scaling>
        <c:axPos val="l"/>
        <c:majorGridlines>
          <c:spPr>
            <a:ln w="3175">
              <a:solidFill>
                <a:srgbClr val="808080"/>
              </a:solidFill>
              <a:prstDash val="sysDot"/>
            </a:ln>
          </c:spPr>
        </c:majorGridlines>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64734997"/>
        <c:crossesAt val="1"/>
        <c:crossBetween val="midCat"/>
        <c:dispUnits/>
      </c:valAx>
      <c:spPr>
        <a:noFill/>
        <a:ln w="12700">
          <a:solidFill>
            <a:srgbClr val="808080"/>
          </a:solidFill>
        </a:ln>
      </c:spPr>
    </c:plotArea>
    <c:legend>
      <c:legendPos val="b"/>
      <c:layout>
        <c:manualLayout>
          <c:xMode val="edge"/>
          <c:yMode val="edge"/>
          <c:x val="0.19475"/>
          <c:y val="0.92225"/>
        </c:manualLayout>
      </c:layout>
      <c:overlay val="0"/>
      <c:txPr>
        <a:bodyPr vert="horz" rot="0"/>
        <a:lstStyle/>
        <a:p>
          <a:pPr>
            <a:defRPr lang="en-US" cap="none" sz="1200" b="0" i="0" u="none" baseline="0">
              <a:latin typeface="Arial"/>
              <a:ea typeface="Arial"/>
              <a:cs typeface="Arial"/>
            </a:defRPr>
          </a:pPr>
        </a:p>
      </c:txPr>
    </c:legend>
    <c:plotVisOnly val="1"/>
    <c:dispBlanksAs val="gap"/>
    <c:showDLblsOverMax val="0"/>
  </c:chart>
  <c:txPr>
    <a:bodyPr vert="horz" rot="0"/>
    <a:lstStyle/>
    <a:p>
      <a:pPr>
        <a:defRPr lang="en-US" cap="none" sz="1450" b="0" i="0" u="none" baseline="0">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Poverty Status for All Individuals in Berkshire, Massachusetts, and the United States, 1995 to 2002</a:t>
            </a:r>
          </a:p>
        </c:rich>
      </c:tx>
      <c:layout/>
      <c:spPr>
        <a:noFill/>
        <a:ln>
          <a:noFill/>
        </a:ln>
      </c:spPr>
    </c:title>
    <c:plotArea>
      <c:layout>
        <c:manualLayout>
          <c:xMode val="edge"/>
          <c:yMode val="edge"/>
          <c:x val="0.064"/>
          <c:y val="0.20675"/>
          <c:w val="0.936"/>
          <c:h val="0.66675"/>
        </c:manualLayout>
      </c:layout>
      <c:lineChart>
        <c:grouping val="standard"/>
        <c:varyColors val="0"/>
        <c:ser>
          <c:idx val="0"/>
          <c:order val="0"/>
          <c:tx>
            <c:v>United States</c:v>
          </c:tx>
          <c:spPr>
            <a:ln w="381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
              <c:pt idx="0">
                <c:v>1995</c:v>
              </c:pt>
              <c:pt idx="1">
                <c:v>1996</c:v>
              </c:pt>
              <c:pt idx="2">
                <c:v>1997</c:v>
              </c:pt>
              <c:pt idx="3">
                <c:v>1998</c:v>
              </c:pt>
              <c:pt idx="4">
                <c:v>1999</c:v>
              </c:pt>
              <c:pt idx="5">
                <c:v>2000</c:v>
              </c:pt>
              <c:pt idx="6">
                <c:v>2001</c:v>
              </c:pt>
              <c:pt idx="7">
                <c:v>2002</c:v>
              </c:pt>
            </c:numLit>
          </c:cat>
          <c:val>
            <c:numLit>
              <c:ptCount val="8"/>
              <c:pt idx="0">
                <c:v>13.8</c:v>
              </c:pt>
              <c:pt idx="1">
                <c:v>13.7</c:v>
              </c:pt>
              <c:pt idx="2">
                <c:v>13.3</c:v>
              </c:pt>
              <c:pt idx="3">
                <c:v>12.7</c:v>
              </c:pt>
              <c:pt idx="4">
                <c:v>11.9</c:v>
              </c:pt>
              <c:pt idx="5">
                <c:v>11.3</c:v>
              </c:pt>
              <c:pt idx="6">
                <c:v>11.7</c:v>
              </c:pt>
              <c:pt idx="7">
                <c:v>12.1</c:v>
              </c:pt>
            </c:numLit>
          </c:val>
          <c:smooth val="0"/>
        </c:ser>
        <c:ser>
          <c:idx val="1"/>
          <c:order val="1"/>
          <c:tx>
            <c:v>Massachusetts</c:v>
          </c:tx>
          <c:spPr>
            <a:ln w="381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
              <c:pt idx="0">
                <c:v>1995</c:v>
              </c:pt>
              <c:pt idx="1">
                <c:v>1996</c:v>
              </c:pt>
              <c:pt idx="2">
                <c:v>1997</c:v>
              </c:pt>
              <c:pt idx="3">
                <c:v>1998</c:v>
              </c:pt>
              <c:pt idx="4">
                <c:v>1999</c:v>
              </c:pt>
              <c:pt idx="5">
                <c:v>2000</c:v>
              </c:pt>
              <c:pt idx="6">
                <c:v>2001</c:v>
              </c:pt>
              <c:pt idx="7">
                <c:v>2002</c:v>
              </c:pt>
            </c:numLit>
          </c:cat>
          <c:val>
            <c:numLit>
              <c:ptCount val="8"/>
              <c:pt idx="0">
                <c:v>9.7</c:v>
              </c:pt>
              <c:pt idx="1">
                <c:v>9.8</c:v>
              </c:pt>
              <c:pt idx="2">
                <c:v>10.7</c:v>
              </c:pt>
              <c:pt idx="3">
                <c:v>9</c:v>
              </c:pt>
              <c:pt idx="4">
                <c:v>9.7</c:v>
              </c:pt>
              <c:pt idx="5">
                <c:v>8.4</c:v>
              </c:pt>
              <c:pt idx="6">
                <c:v>8.2</c:v>
              </c:pt>
              <c:pt idx="7">
                <c:v>9</c:v>
              </c:pt>
            </c:numLit>
          </c:val>
          <c:smooth val="0"/>
        </c:ser>
        <c:ser>
          <c:idx val="2"/>
          <c:order val="2"/>
          <c:tx>
            <c:v>Berkshire County</c:v>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
              <c:pt idx="0">
                <c:v>1995</c:v>
              </c:pt>
              <c:pt idx="1">
                <c:v>1996</c:v>
              </c:pt>
              <c:pt idx="2">
                <c:v>1997</c:v>
              </c:pt>
              <c:pt idx="3">
                <c:v>1998</c:v>
              </c:pt>
              <c:pt idx="4">
                <c:v>1999</c:v>
              </c:pt>
              <c:pt idx="5">
                <c:v>2000</c:v>
              </c:pt>
              <c:pt idx="6">
                <c:v>2001</c:v>
              </c:pt>
              <c:pt idx="7">
                <c:v>2002</c:v>
              </c:pt>
            </c:numLit>
          </c:cat>
          <c:val>
            <c:numLit>
              <c:ptCount val="8"/>
              <c:pt idx="0">
                <c:v>9.7</c:v>
              </c:pt>
              <c:pt idx="1">
                <c:v>10.5</c:v>
              </c:pt>
              <c:pt idx="2">
                <c:v>11.3</c:v>
              </c:pt>
              <c:pt idx="3">
                <c:v>9.7</c:v>
              </c:pt>
              <c:pt idx="4">
                <c:v>10.4</c:v>
              </c:pt>
              <c:pt idx="5">
                <c:v>9.4</c:v>
              </c:pt>
              <c:pt idx="6">
                <c:v>9.4</c:v>
              </c:pt>
              <c:pt idx="7">
                <c:v>10</c:v>
              </c:pt>
            </c:numLit>
          </c:val>
          <c:smooth val="0"/>
        </c:ser>
        <c:marker val="1"/>
        <c:axId val="9043375"/>
        <c:axId val="14281512"/>
      </c:lineChart>
      <c:catAx>
        <c:axId val="9043375"/>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4281512"/>
        <c:crosses val="autoZero"/>
        <c:auto val="1"/>
        <c:lblOffset val="100"/>
        <c:noMultiLvlLbl val="0"/>
      </c:catAx>
      <c:valAx>
        <c:axId val="14281512"/>
        <c:scaling>
          <c:orientation val="minMax"/>
          <c:max val="25"/>
          <c:min val="0"/>
        </c:scaling>
        <c:axPos val="l"/>
        <c:title>
          <c:tx>
            <c:rich>
              <a:bodyPr vert="horz" rot="-5400000" anchor="ctr"/>
              <a:lstStyle/>
              <a:p>
                <a:pPr algn="ctr">
                  <a:defRPr/>
                </a:pPr>
                <a:r>
                  <a:rPr lang="en-US" cap="none" sz="1200" b="1" i="0" u="none" baseline="0">
                    <a:latin typeface="Arial"/>
                    <a:ea typeface="Arial"/>
                    <a:cs typeface="Arial"/>
                  </a:rPr>
                  <a:t>Percentage</a:t>
                </a:r>
              </a:p>
            </c:rich>
          </c:tx>
          <c:layout/>
          <c:overlay val="0"/>
          <c:spPr>
            <a:noFill/>
            <a:ln>
              <a:noFill/>
            </a:ln>
          </c:spPr>
        </c:title>
        <c:majorGridlines>
          <c:spPr>
            <a:ln w="3175">
              <a:solidFill>
                <a:srgbClr val="808080"/>
              </a:solidFill>
              <a:prstDash val="sysDot"/>
            </a:ln>
          </c:spPr>
        </c:majorGridlines>
        <c:delete val="0"/>
        <c:numFmt formatCode="General" sourceLinked="1"/>
        <c:majorTickMark val="out"/>
        <c:minorTickMark val="none"/>
        <c:tickLblPos val="nextTo"/>
        <c:crossAx val="9043375"/>
        <c:crossesAt val="1"/>
        <c:crossBetween val="midCat"/>
        <c:dispUnits/>
      </c:valAx>
      <c:spPr>
        <a:noFill/>
        <a:ln w="12700">
          <a:solidFill>
            <a:srgbClr val="808080"/>
          </a:solidFill>
        </a:ln>
      </c:spPr>
    </c:plotArea>
    <c:legend>
      <c:legendPos val="b"/>
      <c:layout>
        <c:manualLayout>
          <c:xMode val="edge"/>
          <c:yMode val="edge"/>
          <c:x val="0.23225"/>
          <c:y val="0.9167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Annual Share of Persons in the Labor Force Who Were Unemployed and Change in Labor Force for Berkshire, 1983 through 2004</a:t>
            </a:r>
          </a:p>
        </c:rich>
      </c:tx>
      <c:layout/>
      <c:spPr>
        <a:noFill/>
        <a:ln>
          <a:noFill/>
        </a:ln>
      </c:spPr>
    </c:title>
    <c:plotArea>
      <c:layout/>
      <c:areaChart>
        <c:grouping val="stacked"/>
        <c:varyColors val="0"/>
        <c:ser>
          <c:idx val="0"/>
          <c:order val="0"/>
          <c:tx>
            <c:v>Employment</c:v>
          </c:tx>
          <c:spPr>
            <a:noFill/>
            <a:ln w="3175">
              <a:noFill/>
            </a:ln>
          </c:spPr>
          <c:extLst>
            <c:ext xmlns:c14="http://schemas.microsoft.com/office/drawing/2007/8/2/chart" uri="{6F2FDCE9-48DA-4B69-8628-5D25D57E5C99}">
              <c14:invertSolidFillFmt>
                <c14:spPr>
                  <a:solidFill>
                    <a:srgbClr val="000000"/>
                  </a:solidFill>
                </c14:spPr>
              </c14:invertSolidFillFmt>
            </c:ext>
          </c:extLst>
          <c:cat>
            <c:numLit>
              <c:ptCount val="22"/>
              <c:pt idx="0">
                <c:v>1983</c:v>
              </c:pt>
              <c:pt idx="1">
                <c:v>1984</c:v>
              </c:pt>
              <c:pt idx="2">
                <c:v>1985</c:v>
              </c:pt>
              <c:pt idx="3">
                <c:v>1986</c:v>
              </c:pt>
              <c:pt idx="4">
                <c:v>1987</c:v>
              </c:pt>
              <c:pt idx="5">
                <c:v>1988</c:v>
              </c:pt>
              <c:pt idx="6">
                <c:v>1989</c:v>
              </c:pt>
              <c:pt idx="7">
                <c:v>1990</c:v>
              </c:pt>
              <c:pt idx="8">
                <c:v>1991</c:v>
              </c:pt>
              <c:pt idx="9">
                <c:v>1992</c:v>
              </c:pt>
              <c:pt idx="10">
                <c:v>1993</c:v>
              </c:pt>
              <c:pt idx="11">
                <c:v>1994</c:v>
              </c:pt>
              <c:pt idx="12">
                <c:v>1995</c:v>
              </c:pt>
              <c:pt idx="13">
                <c:v>1996</c:v>
              </c:pt>
              <c:pt idx="14">
                <c:v>1997</c:v>
              </c:pt>
              <c:pt idx="15">
                <c:v>1998</c:v>
              </c:pt>
              <c:pt idx="16">
                <c:v>1999</c:v>
              </c:pt>
              <c:pt idx="17">
                <c:v>2000</c:v>
              </c:pt>
              <c:pt idx="18">
                <c:v>2001</c:v>
              </c:pt>
              <c:pt idx="19">
                <c:v>2002</c:v>
              </c:pt>
              <c:pt idx="20">
                <c:v>2003</c:v>
              </c:pt>
              <c:pt idx="21">
                <c:v>2004</c:v>
              </c:pt>
            </c:numLit>
          </c:cat>
          <c:val>
            <c:numLit>
              <c:ptCount val="22"/>
              <c:pt idx="0">
                <c:v>67109</c:v>
              </c:pt>
              <c:pt idx="1">
                <c:v>69123</c:v>
              </c:pt>
              <c:pt idx="2">
                <c:v>68716</c:v>
              </c:pt>
              <c:pt idx="3">
                <c:v>67248</c:v>
              </c:pt>
              <c:pt idx="4">
                <c:v>69115</c:v>
              </c:pt>
              <c:pt idx="5">
                <c:v>69332</c:v>
              </c:pt>
              <c:pt idx="6">
                <c:v>70044</c:v>
              </c:pt>
              <c:pt idx="7">
                <c:v>65175</c:v>
              </c:pt>
              <c:pt idx="8">
                <c:v>61255</c:v>
              </c:pt>
              <c:pt idx="9">
                <c:v>60745</c:v>
              </c:pt>
              <c:pt idx="10">
                <c:v>62230</c:v>
              </c:pt>
              <c:pt idx="11">
                <c:v>61693</c:v>
              </c:pt>
              <c:pt idx="12">
                <c:v>61186</c:v>
              </c:pt>
              <c:pt idx="13">
                <c:v>61736</c:v>
              </c:pt>
              <c:pt idx="14">
                <c:v>62734</c:v>
              </c:pt>
              <c:pt idx="15">
                <c:v>62648</c:v>
              </c:pt>
              <c:pt idx="16">
                <c:v>62515</c:v>
              </c:pt>
              <c:pt idx="17">
                <c:v>60594</c:v>
              </c:pt>
              <c:pt idx="18">
                <c:v>61046</c:v>
              </c:pt>
              <c:pt idx="19">
                <c:v>64875</c:v>
              </c:pt>
              <c:pt idx="20">
                <c:v>65124</c:v>
              </c:pt>
              <c:pt idx="21">
                <c:v>65137</c:v>
              </c:pt>
            </c:numLit>
          </c:val>
        </c:ser>
        <c:ser>
          <c:idx val="1"/>
          <c:order val="1"/>
          <c:tx>
            <c:v>Unemployment</c:v>
          </c:tx>
          <c:spPr>
            <a:solidFill>
              <a:srgbClr val="008000"/>
            </a:solidFill>
            <a:ln w="38100">
              <a:solidFill>
                <a:srgbClr val="008000"/>
              </a:solidFill>
            </a:ln>
            <a:effectLst>
              <a:outerShdw dist="35921" dir="2700000" algn="br">
                <a:prstClr val="black"/>
              </a:outerShdw>
            </a:effectLst>
          </c:spPr>
          <c:extLst>
            <c:ext xmlns:c14="http://schemas.microsoft.com/office/drawing/2007/8/2/chart" uri="{6F2FDCE9-48DA-4B69-8628-5D25D57E5C99}">
              <c14:invertSolidFillFmt>
                <c14:spPr>
                  <a:solidFill>
                    <a:srgbClr val="FFFFFF"/>
                  </a:solidFill>
                </c14:spPr>
              </c14:invertSolidFillFmt>
            </c:ext>
          </c:extLst>
          <c:cat>
            <c:numLit>
              <c:ptCount val="22"/>
              <c:pt idx="0">
                <c:v>1983</c:v>
              </c:pt>
              <c:pt idx="1">
                <c:v>1984</c:v>
              </c:pt>
              <c:pt idx="2">
                <c:v>1985</c:v>
              </c:pt>
              <c:pt idx="3">
                <c:v>1986</c:v>
              </c:pt>
              <c:pt idx="4">
                <c:v>1987</c:v>
              </c:pt>
              <c:pt idx="5">
                <c:v>1988</c:v>
              </c:pt>
              <c:pt idx="6">
                <c:v>1989</c:v>
              </c:pt>
              <c:pt idx="7">
                <c:v>1990</c:v>
              </c:pt>
              <c:pt idx="8">
                <c:v>1991</c:v>
              </c:pt>
              <c:pt idx="9">
                <c:v>1992</c:v>
              </c:pt>
              <c:pt idx="10">
                <c:v>1993</c:v>
              </c:pt>
              <c:pt idx="11">
                <c:v>1994</c:v>
              </c:pt>
              <c:pt idx="12">
                <c:v>1995</c:v>
              </c:pt>
              <c:pt idx="13">
                <c:v>1996</c:v>
              </c:pt>
              <c:pt idx="14">
                <c:v>1997</c:v>
              </c:pt>
              <c:pt idx="15">
                <c:v>1998</c:v>
              </c:pt>
              <c:pt idx="16">
                <c:v>1999</c:v>
              </c:pt>
              <c:pt idx="17">
                <c:v>2000</c:v>
              </c:pt>
              <c:pt idx="18">
                <c:v>2001</c:v>
              </c:pt>
              <c:pt idx="19">
                <c:v>2002</c:v>
              </c:pt>
              <c:pt idx="20">
                <c:v>2003</c:v>
              </c:pt>
              <c:pt idx="21">
                <c:v>2004</c:v>
              </c:pt>
            </c:numLit>
          </c:cat>
          <c:val>
            <c:numLit>
              <c:ptCount val="22"/>
              <c:pt idx="0">
                <c:v>6059</c:v>
              </c:pt>
              <c:pt idx="1">
                <c:v>4338</c:v>
              </c:pt>
              <c:pt idx="2">
                <c:v>3467</c:v>
              </c:pt>
              <c:pt idx="3">
                <c:v>3132</c:v>
              </c:pt>
              <c:pt idx="4">
                <c:v>2782</c:v>
              </c:pt>
              <c:pt idx="5">
                <c:v>3166</c:v>
              </c:pt>
              <c:pt idx="6">
                <c:v>3209</c:v>
              </c:pt>
              <c:pt idx="7">
                <c:v>4738</c:v>
              </c:pt>
              <c:pt idx="8">
                <c:v>7692</c:v>
              </c:pt>
              <c:pt idx="9">
                <c:v>7019</c:v>
              </c:pt>
              <c:pt idx="10">
                <c:v>5473</c:v>
              </c:pt>
              <c:pt idx="11">
                <c:v>4960</c:v>
              </c:pt>
              <c:pt idx="12">
                <c:v>4049</c:v>
              </c:pt>
              <c:pt idx="13">
                <c:v>3197</c:v>
              </c:pt>
              <c:pt idx="14">
                <c:v>3185</c:v>
              </c:pt>
              <c:pt idx="15">
                <c:v>2550</c:v>
              </c:pt>
              <c:pt idx="16">
                <c:v>2430</c:v>
              </c:pt>
              <c:pt idx="17">
                <c:v>1966</c:v>
              </c:pt>
              <c:pt idx="18">
                <c:v>2325</c:v>
              </c:pt>
              <c:pt idx="19">
                <c:v>3144</c:v>
              </c:pt>
              <c:pt idx="20">
                <c:v>3487</c:v>
              </c:pt>
              <c:pt idx="21">
                <c:v>3174</c:v>
              </c:pt>
            </c:numLit>
          </c:val>
        </c:ser>
        <c:axId val="15078159"/>
        <c:axId val="1485704"/>
      </c:areaChart>
      <c:catAx>
        <c:axId val="15078159"/>
        <c:scaling>
          <c:orientation val="minMax"/>
        </c:scaling>
        <c:axPos val="b"/>
        <c:delete val="0"/>
        <c:numFmt formatCode="General" sourceLinked="1"/>
        <c:majorTickMark val="out"/>
        <c:minorTickMark val="none"/>
        <c:tickLblPos val="nextTo"/>
        <c:txPr>
          <a:bodyPr vert="horz" rot="-5400000"/>
          <a:lstStyle/>
          <a:p>
            <a:pPr>
              <a:defRPr lang="en-US" cap="none" sz="1000" b="0" i="0" u="none" baseline="0">
                <a:latin typeface="Arial"/>
                <a:ea typeface="Arial"/>
                <a:cs typeface="Arial"/>
              </a:defRPr>
            </a:pPr>
          </a:p>
        </c:txPr>
        <c:crossAx val="1485704"/>
        <c:crossesAt val="50000"/>
        <c:auto val="1"/>
        <c:lblOffset val="100"/>
        <c:tickLblSkip val="1"/>
        <c:noMultiLvlLbl val="0"/>
      </c:catAx>
      <c:valAx>
        <c:axId val="1485704"/>
        <c:scaling>
          <c:orientation val="minMax"/>
          <c:min val="50000"/>
        </c:scaling>
        <c:axPos val="l"/>
        <c:title>
          <c:tx>
            <c:rich>
              <a:bodyPr vert="horz" rot="-5400000" anchor="ctr"/>
              <a:lstStyle/>
              <a:p>
                <a:pPr algn="ctr">
                  <a:defRPr/>
                </a:pPr>
                <a:r>
                  <a:rPr lang="en-US" cap="none" sz="1200" b="1" i="0" u="none" baseline="0">
                    <a:latin typeface="Arial"/>
                    <a:ea typeface="Arial"/>
                    <a:cs typeface="Arial"/>
                  </a:rPr>
                  <a:t>Persons</a:t>
                </a:r>
              </a:p>
            </c:rich>
          </c:tx>
          <c:layout/>
          <c:overlay val="0"/>
          <c:spPr>
            <a:noFill/>
            <a:ln>
              <a:noFill/>
            </a:ln>
          </c:spPr>
        </c:title>
        <c:majorGridlines>
          <c:spPr>
            <a:ln w="3175">
              <a:solidFill>
                <a:srgbClr val="808080"/>
              </a:solidFill>
              <a:prstDash val="sysDot"/>
            </a:ln>
          </c:spPr>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15078159"/>
        <c:crossesAt val="1"/>
        <c:crossBetween val="midCat"/>
        <c:dispUnits/>
        <c:majorUnit val="10000"/>
      </c:valAx>
      <c:spPr>
        <a:noFill/>
        <a:ln w="12700">
          <a:solidFill>
            <a:srgbClr val="808080"/>
          </a:solidFill>
        </a:ln>
      </c:spPr>
    </c:plotArea>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Poverty Status for Children Aged 0-17 in Berkshire, Massachusetts, and the United States, 1995 to 2002</a:t>
            </a:r>
          </a:p>
        </c:rich>
      </c:tx>
      <c:layout/>
      <c:spPr>
        <a:noFill/>
        <a:ln>
          <a:noFill/>
        </a:ln>
      </c:spPr>
    </c:title>
    <c:plotArea>
      <c:layout>
        <c:manualLayout>
          <c:xMode val="edge"/>
          <c:yMode val="edge"/>
          <c:x val="0.052"/>
          <c:y val="0.1615"/>
          <c:w val="0.94475"/>
          <c:h val="0.689"/>
        </c:manualLayout>
      </c:layout>
      <c:lineChart>
        <c:grouping val="standard"/>
        <c:varyColors val="0"/>
        <c:ser>
          <c:idx val="0"/>
          <c:order val="0"/>
          <c:tx>
            <c:v>United States</c:v>
          </c:tx>
          <c:spPr>
            <a:ln w="381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
              <c:pt idx="0">
                <c:v>1995</c:v>
              </c:pt>
              <c:pt idx="1">
                <c:v>1996</c:v>
              </c:pt>
              <c:pt idx="2">
                <c:v>1997</c:v>
              </c:pt>
              <c:pt idx="3">
                <c:v>1998</c:v>
              </c:pt>
              <c:pt idx="4">
                <c:v>1999</c:v>
              </c:pt>
              <c:pt idx="5">
                <c:v>2000</c:v>
              </c:pt>
              <c:pt idx="6">
                <c:v>2001</c:v>
              </c:pt>
              <c:pt idx="7">
                <c:v>2002</c:v>
              </c:pt>
            </c:numLit>
          </c:cat>
          <c:val>
            <c:numLit>
              <c:ptCount val="8"/>
              <c:pt idx="0">
                <c:v>20.8</c:v>
              </c:pt>
              <c:pt idx="1">
                <c:v>20.5</c:v>
              </c:pt>
              <c:pt idx="2">
                <c:v>19.9</c:v>
              </c:pt>
              <c:pt idx="3">
                <c:v>18.9</c:v>
              </c:pt>
              <c:pt idx="4">
                <c:v>17.1</c:v>
              </c:pt>
              <c:pt idx="5">
                <c:v>16.2</c:v>
              </c:pt>
              <c:pt idx="6">
                <c:v>16.3</c:v>
              </c:pt>
              <c:pt idx="7">
                <c:v>16.7</c:v>
              </c:pt>
            </c:numLit>
          </c:val>
          <c:smooth val="0"/>
        </c:ser>
        <c:ser>
          <c:idx val="1"/>
          <c:order val="1"/>
          <c:tx>
            <c:v>Massachusetts</c:v>
          </c:tx>
          <c:spPr>
            <a:ln w="381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
              <c:pt idx="0">
                <c:v>1995</c:v>
              </c:pt>
              <c:pt idx="1">
                <c:v>1996</c:v>
              </c:pt>
              <c:pt idx="2">
                <c:v>1997</c:v>
              </c:pt>
              <c:pt idx="3">
                <c:v>1998</c:v>
              </c:pt>
              <c:pt idx="4">
                <c:v>1999</c:v>
              </c:pt>
              <c:pt idx="5">
                <c:v>2000</c:v>
              </c:pt>
              <c:pt idx="6">
                <c:v>2001</c:v>
              </c:pt>
              <c:pt idx="7">
                <c:v>2002</c:v>
              </c:pt>
            </c:numLit>
          </c:cat>
          <c:val>
            <c:numLit>
              <c:ptCount val="8"/>
              <c:pt idx="0">
                <c:v>14.6</c:v>
              </c:pt>
              <c:pt idx="1">
                <c:v>14.7</c:v>
              </c:pt>
              <c:pt idx="2">
                <c:v>17</c:v>
              </c:pt>
              <c:pt idx="3">
                <c:v>14.3</c:v>
              </c:pt>
              <c:pt idx="4">
                <c:v>15</c:v>
              </c:pt>
              <c:pt idx="5">
                <c:v>11.5</c:v>
              </c:pt>
              <c:pt idx="6">
                <c:v>10.6</c:v>
              </c:pt>
              <c:pt idx="7">
                <c:v>11.6</c:v>
              </c:pt>
            </c:numLit>
          </c:val>
          <c:smooth val="0"/>
        </c:ser>
        <c:ser>
          <c:idx val="2"/>
          <c:order val="2"/>
          <c:tx>
            <c:v>Berkshire County</c:v>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
              <c:pt idx="0">
                <c:v>1995</c:v>
              </c:pt>
              <c:pt idx="1">
                <c:v>1996</c:v>
              </c:pt>
              <c:pt idx="2">
                <c:v>1997</c:v>
              </c:pt>
              <c:pt idx="3">
                <c:v>1998</c:v>
              </c:pt>
              <c:pt idx="4">
                <c:v>1999</c:v>
              </c:pt>
              <c:pt idx="5">
                <c:v>2000</c:v>
              </c:pt>
              <c:pt idx="6">
                <c:v>2001</c:v>
              </c:pt>
              <c:pt idx="7">
                <c:v>2002</c:v>
              </c:pt>
            </c:numLit>
          </c:cat>
          <c:val>
            <c:numLit>
              <c:ptCount val="8"/>
              <c:pt idx="0">
                <c:v>14.2</c:v>
              </c:pt>
              <c:pt idx="1">
                <c:v>16.2</c:v>
              </c:pt>
              <c:pt idx="2">
                <c:v>18.2</c:v>
              </c:pt>
              <c:pt idx="3">
                <c:v>15.6</c:v>
              </c:pt>
              <c:pt idx="4">
                <c:v>17.2</c:v>
              </c:pt>
              <c:pt idx="5">
                <c:v>13.9</c:v>
              </c:pt>
              <c:pt idx="6">
                <c:v>12.8</c:v>
              </c:pt>
              <c:pt idx="7">
                <c:v>13.6</c:v>
              </c:pt>
            </c:numLit>
          </c:val>
          <c:smooth val="0"/>
        </c:ser>
        <c:axId val="61424745"/>
        <c:axId val="15951794"/>
      </c:lineChart>
      <c:catAx>
        <c:axId val="61424745"/>
        <c:scaling>
          <c:orientation val="minMax"/>
        </c:scaling>
        <c:axPos val="b"/>
        <c:delete val="0"/>
        <c:numFmt formatCode="General" sourceLinked="1"/>
        <c:majorTickMark val="out"/>
        <c:minorTickMark val="none"/>
        <c:tickLblPos val="nextTo"/>
        <c:crossAx val="15951794"/>
        <c:crosses val="autoZero"/>
        <c:auto val="1"/>
        <c:lblOffset val="100"/>
        <c:noMultiLvlLbl val="0"/>
      </c:catAx>
      <c:valAx>
        <c:axId val="15951794"/>
        <c:scaling>
          <c:orientation val="minMax"/>
          <c:max val="25"/>
          <c:min val="0"/>
        </c:scaling>
        <c:axPos val="l"/>
        <c:title>
          <c:tx>
            <c:rich>
              <a:bodyPr vert="horz" rot="-5400000" anchor="ctr"/>
              <a:lstStyle/>
              <a:p>
                <a:pPr algn="ctr">
                  <a:defRPr/>
                </a:pPr>
                <a:r>
                  <a:rPr lang="en-US" cap="none" sz="1200" b="1" i="0" u="none" baseline="0">
                    <a:latin typeface="Arial"/>
                    <a:ea typeface="Arial"/>
                    <a:cs typeface="Arial"/>
                  </a:rPr>
                  <a:t>Percentage</a:t>
                </a:r>
              </a:p>
            </c:rich>
          </c:tx>
          <c:layout/>
          <c:overlay val="0"/>
          <c:spPr>
            <a:noFill/>
            <a:ln>
              <a:noFill/>
            </a:ln>
          </c:spPr>
        </c:title>
        <c:majorGridlines>
          <c:spPr>
            <a:ln w="3175">
              <a:solidFill>
                <a:srgbClr val="808080"/>
              </a:solidFill>
              <a:prstDash val="sysDot"/>
            </a:ln>
          </c:spPr>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1424745"/>
        <c:crossesAt val="1"/>
        <c:crossBetween val="midCat"/>
        <c:dispUnits/>
      </c:valAx>
      <c:spPr>
        <a:solidFill>
          <a:srgbClr val="FFFFFF"/>
        </a:solidFill>
        <a:ln w="12700">
          <a:solidFill>
            <a:srgbClr val="808080"/>
          </a:solidFill>
        </a:ln>
      </c:spPr>
    </c:plotArea>
    <c:legend>
      <c:legendPos val="b"/>
      <c:layout>
        <c:manualLayout>
          <c:xMode val="edge"/>
          <c:yMode val="edge"/>
          <c:x val="0.2245"/>
          <c:y val="0.9162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Percentage of Children Eligible for Free or Subsidized School Lunch, 2004 and 2005</a:t>
            </a:r>
          </a:p>
        </c:rich>
      </c:tx>
      <c:layout/>
      <c:spPr>
        <a:noFill/>
        <a:ln>
          <a:noFill/>
        </a:ln>
      </c:spPr>
    </c:title>
    <c:plotArea>
      <c:layout/>
      <c:barChart>
        <c:barDir val="col"/>
        <c:grouping val="clustered"/>
        <c:varyColors val="0"/>
        <c:ser>
          <c:idx val="0"/>
          <c:order val="0"/>
          <c:tx>
            <c:v>Massachusetts</c:v>
          </c:tx>
          <c:spPr>
            <a:solidFill>
              <a:srgbClr val="80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0.00%" sourceLinked="0"/>
            <c:showLegendKey val="0"/>
            <c:showVal val="1"/>
            <c:showBubbleSize val="0"/>
            <c:showCatName val="0"/>
            <c:showSerName val="0"/>
            <c:showPercent val="0"/>
          </c:dLbls>
          <c:cat>
            <c:strLit>
              <c:ptCount val="2"/>
              <c:pt idx="0">
                <c:v>2003-04</c:v>
              </c:pt>
              <c:pt idx="1">
                <c:v>2004-05</c:v>
              </c:pt>
            </c:strLit>
          </c:cat>
          <c:val>
            <c:numLit>
              <c:ptCount val="2"/>
              <c:pt idx="0">
                <c:v>0.27399999999999997</c:v>
              </c:pt>
              <c:pt idx="1">
                <c:v>0.2776</c:v>
              </c:pt>
            </c:numLit>
          </c:val>
        </c:ser>
        <c:ser>
          <c:idx val="1"/>
          <c:order val="1"/>
          <c:tx>
            <c:v>Berkshire</c:v>
          </c:tx>
          <c:spPr>
            <a:solidFill>
              <a:srgbClr val="008000"/>
            </a:solidFill>
            <a:ln w="12700">
              <a:solidFill>
                <a:srgbClr val="008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0%" sourceLinked="0"/>
            <c:showLegendKey val="0"/>
            <c:showVal val="1"/>
            <c:showBubbleSize val="0"/>
            <c:showCatName val="0"/>
            <c:showSerName val="0"/>
            <c:showPercent val="0"/>
          </c:dLbls>
          <c:cat>
            <c:strLit>
              <c:ptCount val="2"/>
              <c:pt idx="0">
                <c:v>2003-04</c:v>
              </c:pt>
              <c:pt idx="1">
                <c:v>2004-05</c:v>
              </c:pt>
            </c:strLit>
          </c:cat>
          <c:val>
            <c:numLit>
              <c:ptCount val="2"/>
              <c:pt idx="0">
                <c:v>0.26489999999999997</c:v>
              </c:pt>
              <c:pt idx="1">
                <c:v>0.2645</c:v>
              </c:pt>
            </c:numLit>
          </c:val>
        </c:ser>
        <c:gapWidth val="100"/>
        <c:axId val="9348419"/>
        <c:axId val="17026908"/>
      </c:barChart>
      <c:catAx>
        <c:axId val="9348419"/>
        <c:scaling>
          <c:orientation val="minMax"/>
        </c:scaling>
        <c:axPos val="b"/>
        <c:delete val="0"/>
        <c:numFmt formatCode="General" sourceLinked="1"/>
        <c:majorTickMark val="out"/>
        <c:minorTickMark val="none"/>
        <c:tickLblPos val="nextTo"/>
        <c:txPr>
          <a:bodyPr/>
          <a:lstStyle/>
          <a:p>
            <a:pPr>
              <a:defRPr lang="en-US" cap="none" sz="1025" b="0" i="0" u="none" baseline="0">
                <a:latin typeface="Arial"/>
                <a:ea typeface="Arial"/>
                <a:cs typeface="Arial"/>
              </a:defRPr>
            </a:pPr>
          </a:p>
        </c:txPr>
        <c:crossAx val="17026908"/>
        <c:crosses val="autoZero"/>
        <c:auto val="1"/>
        <c:lblOffset val="100"/>
        <c:noMultiLvlLbl val="0"/>
      </c:catAx>
      <c:valAx>
        <c:axId val="17026908"/>
        <c:scaling>
          <c:orientation val="minMax"/>
          <c:max val="0.45"/>
          <c:min val="0"/>
        </c:scaling>
        <c:axPos val="l"/>
        <c:majorGridlines>
          <c:spPr>
            <a:ln w="3175">
              <a:solidFill>
                <a:srgbClr val="808080"/>
              </a:solidFill>
              <a:prstDash val="sysDot"/>
            </a:ln>
          </c:spPr>
        </c:majorGridlines>
        <c:delete val="0"/>
        <c:numFmt formatCode="0%" sourceLinked="0"/>
        <c:majorTickMark val="out"/>
        <c:minorTickMark val="none"/>
        <c:tickLblPos val="nextTo"/>
        <c:txPr>
          <a:bodyPr/>
          <a:lstStyle/>
          <a:p>
            <a:pPr>
              <a:defRPr lang="en-US" cap="none" sz="875" b="0" i="0" u="none" baseline="0">
                <a:latin typeface="Arial"/>
                <a:ea typeface="Arial"/>
                <a:cs typeface="Arial"/>
              </a:defRPr>
            </a:pPr>
          </a:p>
        </c:txPr>
        <c:crossAx val="9348419"/>
        <c:crossesAt val="1"/>
        <c:crossBetween val="between"/>
        <c:dispUnits/>
      </c:valAx>
      <c:spPr>
        <a:solidFill>
          <a:srgbClr val="FFFFFF"/>
        </a:solidFill>
        <a:ln w="12700">
          <a:solidFill>
            <a:srgbClr val="808080"/>
          </a:solidFill>
        </a:ln>
      </c:spPr>
    </c:plotArea>
    <c:legend>
      <c:legendPos val="b"/>
      <c:layout/>
      <c:overlay val="0"/>
      <c:txPr>
        <a:bodyPr vert="horz" rot="0"/>
        <a:lstStyle/>
        <a:p>
          <a:pPr>
            <a:defRPr lang="en-US" cap="none" sz="875" b="0" i="0" u="none" baseline="0">
              <a:latin typeface="Arial"/>
              <a:ea typeface="Arial"/>
              <a:cs typeface="Arial"/>
            </a:defRPr>
          </a:pPr>
        </a:p>
      </c:txPr>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Employment in Clusters in Berkshire, 2004</a:t>
            </a:r>
          </a:p>
        </c:rich>
      </c:tx>
      <c:layout>
        <c:manualLayout>
          <c:xMode val="factor"/>
          <c:yMode val="factor"/>
          <c:x val="0.0145"/>
          <c:y val="-0.0205"/>
        </c:manualLayout>
      </c:layout>
      <c:spPr>
        <a:noFill/>
        <a:ln>
          <a:noFill/>
        </a:ln>
      </c:spPr>
    </c:title>
    <c:plotArea>
      <c:layout>
        <c:manualLayout>
          <c:xMode val="edge"/>
          <c:yMode val="edge"/>
          <c:x val="0.35875"/>
          <c:y val="0.23175"/>
          <c:w val="0.37775"/>
          <c:h val="0.732"/>
        </c:manualLayout>
      </c:layout>
      <c:pieChart>
        <c:varyColors val="1"/>
        <c:ser>
          <c:idx val="0"/>
          <c:order val="0"/>
          <c:explosion val="11"/>
          <c:extLst>
            <c:ext xmlns:c14="http://schemas.microsoft.com/office/drawing/2007/8/2/chart" uri="{6F2FDCE9-48DA-4B69-8628-5D25D57E5C99}">
              <c14:invertSolidFillFmt>
                <c14:spPr>
                  <a:solidFill>
                    <a:srgbClr val="000000"/>
                  </a:solidFill>
                </c14:spPr>
              </c14:invertSolidFillFmt>
            </c:ext>
          </c:extLst>
          <c:dPt>
            <c:idx val="3"/>
          </c:dPt>
          <c:dLbls>
            <c:dLbl>
              <c:idx val="0"/>
              <c:layout>
                <c:manualLayout>
                  <c:x val="0"/>
                  <c:y val="0"/>
                </c:manualLayout>
              </c:layout>
              <c:txPr>
                <a:bodyPr vert="horz" rot="0" anchor="ctr"/>
                <a:lstStyle/>
                <a:p>
                  <a:pPr algn="ctr">
                    <a:defRPr lang="en-US" cap="none" sz="1000" b="0" i="0" u="none" baseline="0">
                      <a:latin typeface="Arial"/>
                      <a:ea typeface="Arial"/>
                      <a:cs typeface="Arial"/>
                    </a:defRPr>
                  </a:pPr>
                </a:p>
              </c:txPr>
              <c:numFmt formatCode="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latin typeface="Arial"/>
                      <a:ea typeface="Arial"/>
                      <a:cs typeface="Arial"/>
                    </a:defRPr>
                  </a:pPr>
                </a:p>
              </c:txPr>
              <c:numFmt formatCode="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latin typeface="Arial"/>
                      <a:ea typeface="Arial"/>
                      <a:cs typeface="Arial"/>
                    </a:defRPr>
                  </a:pPr>
                </a:p>
              </c:txPr>
              <c:numFmt formatCode="0%" sourceLinked="0"/>
              <c:spPr>
                <a:noFill/>
                <a:ln>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000" b="0" i="0" u="none" baseline="0">
                      <a:latin typeface="Arial"/>
                      <a:ea typeface="Arial"/>
                      <a:cs typeface="Arial"/>
                    </a:defRPr>
                  </a:pPr>
                </a:p>
              </c:txPr>
              <c:numFmt formatCode="0%" sourceLinked="0"/>
              <c:spPr>
                <a:noFill/>
                <a:ln>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000" b="0" i="0" u="none" baseline="0">
                      <a:latin typeface="Arial"/>
                      <a:ea typeface="Arial"/>
                      <a:cs typeface="Arial"/>
                    </a:defRPr>
                  </a:pPr>
                </a:p>
              </c:txPr>
              <c:numFmt formatCode="0%" sourceLinked="0"/>
              <c:spPr>
                <a:noFill/>
                <a:ln>
                  <a:noFill/>
                </a:ln>
              </c:spPr>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000" b="0" i="0" u="none" baseline="0">
                      <a:latin typeface="Arial"/>
                      <a:ea typeface="Arial"/>
                      <a:cs typeface="Arial"/>
                    </a:defRPr>
                  </a:pPr>
                </a:p>
              </c:txPr>
              <c:numFmt formatCode="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1000" b="0" i="0" u="none" baseline="0">
                      <a:latin typeface="Arial"/>
                      <a:ea typeface="Arial"/>
                      <a:cs typeface="Arial"/>
                    </a:defRPr>
                  </a:pPr>
                </a:p>
              </c:txPr>
              <c:numFmt formatCode="0%" sourceLinked="0"/>
              <c:spPr>
                <a:noFill/>
                <a:ln>
                  <a:noFill/>
                </a:ln>
              </c:spPr>
              <c:showLegendKey val="0"/>
              <c:showVal val="0"/>
              <c:showBubbleSize val="0"/>
              <c:showCatName val="1"/>
              <c:showSerName val="0"/>
              <c:showPercent val="1"/>
            </c:dLbl>
            <c:numFmt formatCode="0%" sourceLinked="0"/>
            <c:spPr>
              <a:noFill/>
              <a:ln>
                <a:noFill/>
              </a:ln>
            </c:spPr>
            <c:txPr>
              <a:bodyPr vert="horz" rot="0" anchor="ctr"/>
              <a:lstStyle/>
              <a:p>
                <a:pPr algn="ctr">
                  <a:defRPr lang="en-US" cap="none" sz="1000" b="0" i="0" u="none" baseline="0">
                    <a:latin typeface="Arial"/>
                    <a:ea typeface="Arial"/>
                    <a:cs typeface="Arial"/>
                  </a:defRPr>
                </a:pPr>
              </a:p>
            </c:txPr>
            <c:showLegendKey val="0"/>
            <c:showVal val="0"/>
            <c:showBubbleSize val="0"/>
            <c:showCatName val="1"/>
            <c:showSerName val="0"/>
            <c:showLeaderLines val="1"/>
            <c:showPercent val="1"/>
          </c:dLbls>
          <c:cat>
            <c:strLit>
              <c:ptCount val="7"/>
              <c:pt idx="0">
                <c:v>Advanced Technology Manufacturing</c:v>
              </c:pt>
              <c:pt idx="1">
                <c:v>All Other Sectors</c:v>
              </c:pt>
              <c:pt idx="2">
                <c:v>Arts, Tourism &amp; Recreation</c:v>
              </c:pt>
              <c:pt idx="3">
                <c:v>Financial Services</c:v>
              </c:pt>
              <c:pt idx="4">
                <c:v>Healthcare</c:v>
              </c:pt>
              <c:pt idx="5">
                <c:v>Knowledge Creation</c:v>
              </c:pt>
              <c:pt idx="6">
                <c:v>Traditional Manufacturing</c:v>
              </c:pt>
            </c:strLit>
          </c:cat>
          <c:val>
            <c:numLit>
              <c:ptCount val="7"/>
              <c:pt idx="0">
                <c:v>0.010950518062625833</c:v>
              </c:pt>
              <c:pt idx="1">
                <c:v>0.34972910153372727</c:v>
              </c:pt>
              <c:pt idx="2">
                <c:v>0.14335521254480874</c:v>
              </c:pt>
              <c:pt idx="3">
                <c:v>0.032000392843697316</c:v>
              </c:pt>
              <c:pt idx="4">
                <c:v>0.1599037532941581</c:v>
              </c:pt>
              <c:pt idx="5">
                <c:v>0.2101713780629532</c:v>
              </c:pt>
              <c:pt idx="6">
                <c:v>0.09388964365802956</c:v>
              </c:pt>
            </c:numLit>
          </c:val>
        </c:ser>
        <c:firstSliceAng val="60"/>
      </c:pieChart>
      <c:spPr>
        <a:noFill/>
        <a:ln>
          <a:noFill/>
        </a:ln>
      </c:spPr>
    </c:plotArea>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Employment in Clusters in MA, 2004</a:t>
            </a:r>
          </a:p>
        </c:rich>
      </c:tx>
      <c:layout>
        <c:manualLayout>
          <c:xMode val="factor"/>
          <c:yMode val="factor"/>
          <c:x val="0.029"/>
          <c:y val="-0.01375"/>
        </c:manualLayout>
      </c:layout>
      <c:spPr>
        <a:noFill/>
        <a:ln>
          <a:noFill/>
        </a:ln>
      </c:spPr>
    </c:title>
    <c:plotArea>
      <c:layout>
        <c:manualLayout>
          <c:xMode val="edge"/>
          <c:yMode val="edge"/>
          <c:x val="0.343"/>
          <c:y val="0.21375"/>
          <c:w val="0.417"/>
          <c:h val="0.7545"/>
        </c:manualLayout>
      </c:layout>
      <c:pieChart>
        <c:varyColors val="1"/>
        <c:ser>
          <c:idx val="0"/>
          <c:order val="0"/>
          <c:explosion val="11"/>
          <c:extLst>
            <c:ext xmlns:c14="http://schemas.microsoft.com/office/drawing/2007/8/2/chart" uri="{6F2FDCE9-48DA-4B69-8628-5D25D57E5C99}">
              <c14:invertSolidFillFmt>
                <c14:spPr>
                  <a:solidFill>
                    <a:srgbClr val="000000"/>
                  </a:solidFill>
                </c14:spPr>
              </c14:invertSolidFillFmt>
            </c:ext>
          </c:extLst>
          <c:dPt>
            <c:idx val="3"/>
          </c:dPt>
          <c:dLbls>
            <c:dLbl>
              <c:idx val="0"/>
              <c:layout>
                <c:manualLayout>
                  <c:x val="0"/>
                  <c:y val="0"/>
                </c:manualLayout>
              </c:layout>
              <c:txPr>
                <a:bodyPr vert="horz" rot="0" anchor="ctr"/>
                <a:lstStyle/>
                <a:p>
                  <a:pPr algn="ctr">
                    <a:defRPr lang="en-US" cap="none" sz="1000" b="0" i="0" u="none" baseline="0">
                      <a:latin typeface="Arial"/>
                      <a:ea typeface="Arial"/>
                      <a:cs typeface="Arial"/>
                    </a:defRPr>
                  </a:pPr>
                </a:p>
              </c:txPr>
              <c:numFmt formatCode="0%" sourceLinked="0"/>
              <c:spPr>
                <a:noFill/>
                <a:ln>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latin typeface="Arial"/>
                      <a:ea typeface="Arial"/>
                      <a:cs typeface="Arial"/>
                    </a:defRPr>
                  </a:pPr>
                </a:p>
              </c:txPr>
              <c:numFmt formatCode="0%" sourceLinked="0"/>
              <c:spPr>
                <a:noFill/>
                <a:ln>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latin typeface="Arial"/>
                      <a:ea typeface="Arial"/>
                      <a:cs typeface="Arial"/>
                    </a:defRPr>
                  </a:pPr>
                </a:p>
              </c:txPr>
              <c:numFmt formatCode="0%" sourceLinked="0"/>
              <c:spPr>
                <a:noFill/>
                <a:ln>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000" b="0" i="0" u="none" baseline="0">
                      <a:latin typeface="Arial"/>
                      <a:ea typeface="Arial"/>
                      <a:cs typeface="Arial"/>
                    </a:defRPr>
                  </a:pPr>
                </a:p>
              </c:txPr>
              <c:numFmt formatCode="0%" sourceLinked="0"/>
              <c:spPr>
                <a:noFill/>
                <a:ln>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000" b="0" i="0" u="none" baseline="0">
                      <a:latin typeface="Arial"/>
                      <a:ea typeface="Arial"/>
                      <a:cs typeface="Arial"/>
                    </a:defRPr>
                  </a:pPr>
                </a:p>
              </c:txPr>
              <c:numFmt formatCode="0%" sourceLinked="0"/>
              <c:spPr>
                <a:noFill/>
                <a:ln>
                  <a:noFill/>
                </a:ln>
              </c:spPr>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000" b="0" i="0" u="none" baseline="0">
                      <a:latin typeface="Arial"/>
                      <a:ea typeface="Arial"/>
                      <a:cs typeface="Arial"/>
                    </a:defRPr>
                  </a:pPr>
                </a:p>
              </c:txPr>
              <c:numFmt formatCode="0%" sourceLinked="0"/>
              <c:spPr>
                <a:noFill/>
                <a:ln>
                  <a:noFill/>
                </a:ln>
              </c:spPr>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1000" b="0" i="0" u="none" baseline="0">
                      <a:latin typeface="Arial"/>
                      <a:ea typeface="Arial"/>
                      <a:cs typeface="Arial"/>
                    </a:defRPr>
                  </a:pPr>
                </a:p>
              </c:txPr>
              <c:numFmt formatCode="0%" sourceLinked="0"/>
              <c:spPr>
                <a:noFill/>
                <a:ln>
                  <a:noFill/>
                </a:ln>
              </c:spPr>
              <c:showLegendKey val="0"/>
              <c:showVal val="0"/>
              <c:showBubbleSize val="0"/>
              <c:showCatName val="1"/>
              <c:showSerName val="0"/>
              <c:showPercent val="1"/>
            </c:dLbl>
            <c:numFmt formatCode="0%" sourceLinked="0"/>
            <c:spPr>
              <a:noFill/>
              <a:ln>
                <a:noFill/>
              </a:ln>
            </c:spPr>
            <c:txPr>
              <a:bodyPr vert="horz" rot="0" anchor="ctr"/>
              <a:lstStyle/>
              <a:p>
                <a:pPr algn="ctr">
                  <a:defRPr lang="en-US" cap="none" sz="1000" b="0" i="0" u="none" baseline="0">
                    <a:latin typeface="Arial"/>
                    <a:ea typeface="Arial"/>
                    <a:cs typeface="Arial"/>
                  </a:defRPr>
                </a:pPr>
              </a:p>
            </c:txPr>
            <c:showLegendKey val="0"/>
            <c:showVal val="0"/>
            <c:showBubbleSize val="0"/>
            <c:showCatName val="1"/>
            <c:showSerName val="0"/>
            <c:showLeaderLines val="1"/>
            <c:showPercent val="1"/>
          </c:dLbls>
          <c:cat>
            <c:strLit>
              <c:ptCount val="7"/>
              <c:pt idx="0">
                <c:v>Advanced Technology Manufacturing</c:v>
              </c:pt>
              <c:pt idx="1">
                <c:v>All Other Sectors</c:v>
              </c:pt>
              <c:pt idx="2">
                <c:v>Arts, Tourism &amp; Recreation</c:v>
              </c:pt>
              <c:pt idx="3">
                <c:v>Financial Services</c:v>
              </c:pt>
              <c:pt idx="4">
                <c:v>Healthcare</c:v>
              </c:pt>
              <c:pt idx="5">
                <c:v>Knowledge Creation</c:v>
              </c:pt>
              <c:pt idx="6">
                <c:v>Traditional Manufacturing</c:v>
              </c:pt>
            </c:strLit>
          </c:cat>
          <c:val>
            <c:numLit>
              <c:ptCount val="7"/>
              <c:pt idx="0">
                <c:v>0.029044522682966943</c:v>
              </c:pt>
              <c:pt idx="1">
                <c:v>0.37557687857476435</c:v>
              </c:pt>
              <c:pt idx="2">
                <c:v>0.09538230003447029</c:v>
              </c:pt>
              <c:pt idx="3">
                <c:v>0.055089067573687096</c:v>
              </c:pt>
              <c:pt idx="4">
                <c:v>0.14282739458317495</c:v>
              </c:pt>
              <c:pt idx="5">
                <c:v>0.2306175396834848</c:v>
              </c:pt>
              <c:pt idx="6">
                <c:v>0.07146229686745158</c:v>
              </c:pt>
            </c:numLit>
          </c:val>
        </c:ser>
        <c:firstSliceAng val="60"/>
      </c:pieChart>
      <c:spPr>
        <a:noFill/>
        <a:ln>
          <a:noFill/>
        </a:ln>
      </c:spPr>
    </c:plotArea>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Patents Issued by Region of Assignee</a:t>
            </a:r>
          </a:p>
        </c:rich>
      </c:tx>
      <c:layout/>
      <c:spPr>
        <a:noFill/>
        <a:ln>
          <a:noFill/>
        </a:ln>
      </c:spPr>
    </c:title>
    <c:plotArea>
      <c:layout/>
      <c:barChart>
        <c:barDir val="bar"/>
        <c:grouping val="clustered"/>
        <c:varyColors val="0"/>
        <c:ser>
          <c:idx val="1"/>
          <c:order val="0"/>
          <c:tx>
            <c:v>Average of 2002-2004</c:v>
          </c:tx>
          <c:invertIfNegative val="0"/>
          <c:extLst>
            <c:ext xmlns:c14="http://schemas.microsoft.com/office/drawing/2007/8/2/chart" uri="{6F2FDCE9-48DA-4B69-8628-5D25D57E5C99}">
              <c14:invertSolidFillFmt>
                <c14:spPr>
                  <a:solidFill>
                    <a:srgbClr val="000000"/>
                  </a:solidFill>
                </c14:spPr>
              </c14:invertSolidFillFmt>
            </c:ext>
          </c:extLst>
          <c:cat>
            <c:strLit>
              <c:ptCount val="7"/>
              <c:pt idx="0">
                <c:v>Southeast</c:v>
              </c:pt>
              <c:pt idx="1">
                <c:v>Pioneer Valley</c:v>
              </c:pt>
              <c:pt idx="2">
                <c:v>Northeast</c:v>
              </c:pt>
              <c:pt idx="3">
                <c:v>Central</c:v>
              </c:pt>
              <c:pt idx="4">
                <c:v>Cape and Islands</c:v>
              </c:pt>
              <c:pt idx="5">
                <c:v>Boston Metro</c:v>
              </c:pt>
              <c:pt idx="6">
                <c:v>Berkshire</c:v>
              </c:pt>
            </c:strLit>
          </c:cat>
          <c:val>
            <c:numLit>
              <c:ptCount val="7"/>
              <c:pt idx="0">
                <c:v>203.66666666666666</c:v>
              </c:pt>
              <c:pt idx="1">
                <c:v>97.33333333333333</c:v>
              </c:pt>
              <c:pt idx="2">
                <c:v>538</c:v>
              </c:pt>
              <c:pt idx="3">
                <c:v>140</c:v>
              </c:pt>
              <c:pt idx="4">
                <c:v>14.333333333333334</c:v>
              </c:pt>
              <c:pt idx="5">
                <c:v>2297.6666666666665</c:v>
              </c:pt>
              <c:pt idx="6">
                <c:v>83</c:v>
              </c:pt>
            </c:numLit>
          </c:val>
        </c:ser>
        <c:ser>
          <c:idx val="0"/>
          <c:order val="1"/>
          <c:tx>
            <c:v>Average of 1971-1973</c:v>
          </c:tx>
          <c:invertIfNegative val="0"/>
          <c:extLst>
            <c:ext xmlns:c14="http://schemas.microsoft.com/office/drawing/2007/8/2/chart" uri="{6F2FDCE9-48DA-4B69-8628-5D25D57E5C99}">
              <c14:invertSolidFillFmt>
                <c14:spPr>
                  <a:solidFill>
                    <a:srgbClr val="000000"/>
                  </a:solidFill>
                </c14:spPr>
              </c14:invertSolidFillFmt>
            </c:ext>
          </c:extLst>
          <c:cat>
            <c:strLit>
              <c:ptCount val="7"/>
              <c:pt idx="0">
                <c:v>Southeast</c:v>
              </c:pt>
              <c:pt idx="1">
                <c:v>Pioneer Valley</c:v>
              </c:pt>
              <c:pt idx="2">
                <c:v>Northeast</c:v>
              </c:pt>
              <c:pt idx="3">
                <c:v>Central</c:v>
              </c:pt>
              <c:pt idx="4">
                <c:v>Cape and Islands</c:v>
              </c:pt>
              <c:pt idx="5">
                <c:v>Boston Metro</c:v>
              </c:pt>
              <c:pt idx="6">
                <c:v>Berkshire</c:v>
              </c:pt>
            </c:strLit>
          </c:cat>
          <c:val>
            <c:numLit>
              <c:ptCount val="7"/>
              <c:pt idx="0">
                <c:v>31</c:v>
              </c:pt>
              <c:pt idx="1">
                <c:v>34.666666666666664</c:v>
              </c:pt>
              <c:pt idx="2">
                <c:v>76.66666666666667</c:v>
              </c:pt>
              <c:pt idx="3">
                <c:v>146.66666666666666</c:v>
              </c:pt>
              <c:pt idx="4">
                <c:v>6</c:v>
              </c:pt>
              <c:pt idx="5">
                <c:v>800.6666666666666</c:v>
              </c:pt>
              <c:pt idx="6">
                <c:v>34.333333333333336</c:v>
              </c:pt>
            </c:numLit>
          </c:val>
        </c:ser>
        <c:axId val="13371337"/>
        <c:axId val="53233170"/>
      </c:barChart>
      <c:catAx>
        <c:axId val="13371337"/>
        <c:scaling>
          <c:orientation val="minMax"/>
        </c:scaling>
        <c:axPos val="l"/>
        <c:majorGridlines/>
        <c:delete val="0"/>
        <c:numFmt formatCode="General" sourceLinked="1"/>
        <c:majorTickMark val="out"/>
        <c:minorTickMark val="none"/>
        <c:tickLblPos val="nextTo"/>
        <c:txPr>
          <a:bodyPr/>
          <a:lstStyle/>
          <a:p>
            <a:pPr>
              <a:defRPr lang="en-US" cap="none" sz="975" b="0" i="0" u="none" baseline="0">
                <a:latin typeface="Arial"/>
                <a:ea typeface="Arial"/>
                <a:cs typeface="Arial"/>
              </a:defRPr>
            </a:pPr>
          </a:p>
        </c:txPr>
        <c:crossAx val="53233170"/>
        <c:crosses val="autoZero"/>
        <c:auto val="1"/>
        <c:lblOffset val="100"/>
        <c:noMultiLvlLbl val="0"/>
      </c:catAx>
      <c:valAx>
        <c:axId val="53233170"/>
        <c:scaling>
          <c:orientation val="minMax"/>
        </c:scaling>
        <c:axPos val="b"/>
        <c:majorGridlines>
          <c:spPr>
            <a:ln w="3175">
              <a:solidFill/>
              <a:prstDash val="sysDot"/>
            </a:ln>
          </c:spPr>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3371337"/>
        <c:crossesAt val="1"/>
        <c:crossBetween val="between"/>
        <c:dispUnits/>
      </c:valAx>
      <c:spPr>
        <a:solidFill>
          <a:srgbClr val="FFFFFF"/>
        </a:solidFill>
        <a:ln w="12700">
          <a:solidFill>
            <a:srgbClr val="808080"/>
          </a:solidFill>
        </a:ln>
      </c:spPr>
    </c:plotArea>
    <c:legend>
      <c:legendPos val="b"/>
      <c:layout/>
      <c:overlay val="0"/>
      <c:txPr>
        <a:bodyPr vert="horz" rot="0"/>
        <a:lstStyle/>
        <a:p>
          <a:pPr>
            <a:defRPr lang="en-US" cap="none" sz="975" b="0" i="0" u="none" baseline="0">
              <a:latin typeface="Arial"/>
              <a:ea typeface="Arial"/>
              <a:cs typeface="Arial"/>
            </a:defRPr>
          </a:pPr>
        </a:p>
      </c:txPr>
    </c:legend>
    <c:plotVisOnly val="1"/>
    <c:dispBlanksAs val="gap"/>
    <c:showDLblsOverMax val="0"/>
  </c:chart>
  <c:txPr>
    <a:bodyPr vert="horz" rot="0"/>
    <a:lstStyle/>
    <a:p>
      <a:pPr>
        <a:defRPr lang="en-US" cap="none" sz="18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Number of Permits for New Construction in the Berkshire Region, 1995 through 2004</a:t>
            </a:r>
          </a:p>
        </c:rich>
      </c:tx>
      <c:layout/>
      <c:spPr>
        <a:noFill/>
        <a:ln>
          <a:noFill/>
        </a:ln>
      </c:spPr>
    </c:title>
    <c:plotArea>
      <c:layout>
        <c:manualLayout>
          <c:xMode val="edge"/>
          <c:yMode val="edge"/>
          <c:x val="0.0555"/>
          <c:y val="0.18525"/>
          <c:w val="0.9305"/>
          <c:h val="0.73775"/>
        </c:manualLayout>
      </c:layout>
      <c:lineChart>
        <c:grouping val="standard"/>
        <c:varyColors val="0"/>
        <c:ser>
          <c:idx val="0"/>
          <c:order val="0"/>
          <c:tx>
            <c:v>Single-Family Units</c:v>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0"/>
              <c:pt idx="0">
                <c:v>1995</c:v>
              </c:pt>
              <c:pt idx="1">
                <c:v>1996</c:v>
              </c:pt>
              <c:pt idx="2">
                <c:v>1997</c:v>
              </c:pt>
              <c:pt idx="3">
                <c:v>1998</c:v>
              </c:pt>
              <c:pt idx="4">
                <c:v>1999</c:v>
              </c:pt>
              <c:pt idx="5">
                <c:v>2000</c:v>
              </c:pt>
              <c:pt idx="6">
                <c:v>2001</c:v>
              </c:pt>
              <c:pt idx="7">
                <c:v>2002</c:v>
              </c:pt>
              <c:pt idx="8">
                <c:v>2003</c:v>
              </c:pt>
              <c:pt idx="9">
                <c:v>2004</c:v>
              </c:pt>
            </c:numLit>
          </c:cat>
          <c:val>
            <c:numLit>
              <c:ptCount val="10"/>
              <c:pt idx="0">
                <c:v>277</c:v>
              </c:pt>
              <c:pt idx="1">
                <c:v>266</c:v>
              </c:pt>
              <c:pt idx="2">
                <c:v>226</c:v>
              </c:pt>
              <c:pt idx="3">
                <c:v>262</c:v>
              </c:pt>
              <c:pt idx="4">
                <c:v>270</c:v>
              </c:pt>
              <c:pt idx="5">
                <c:v>265</c:v>
              </c:pt>
              <c:pt idx="6">
                <c:v>281</c:v>
              </c:pt>
              <c:pt idx="7">
                <c:v>333</c:v>
              </c:pt>
              <c:pt idx="8">
                <c:v>371</c:v>
              </c:pt>
              <c:pt idx="9">
                <c:v>434</c:v>
              </c:pt>
            </c:numLit>
          </c:val>
          <c:smooth val="0"/>
        </c:ser>
        <c:ser>
          <c:idx val="1"/>
          <c:order val="1"/>
          <c:tx>
            <c:v>2-Fam Units</c:v>
          </c:tx>
          <c:spPr>
            <a:ln w="381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0"/>
              <c:pt idx="0">
                <c:v>1995</c:v>
              </c:pt>
              <c:pt idx="1">
                <c:v>1996</c:v>
              </c:pt>
              <c:pt idx="2">
                <c:v>1997</c:v>
              </c:pt>
              <c:pt idx="3">
                <c:v>1998</c:v>
              </c:pt>
              <c:pt idx="4">
                <c:v>1999</c:v>
              </c:pt>
              <c:pt idx="5">
                <c:v>2000</c:v>
              </c:pt>
              <c:pt idx="6">
                <c:v>2001</c:v>
              </c:pt>
              <c:pt idx="7">
                <c:v>2002</c:v>
              </c:pt>
              <c:pt idx="8">
                <c:v>2003</c:v>
              </c:pt>
              <c:pt idx="9">
                <c:v>2004</c:v>
              </c:pt>
            </c:numLit>
          </c:cat>
          <c:val>
            <c:numLit>
              <c:ptCount val="10"/>
              <c:pt idx="0">
                <c:v>4</c:v>
              </c:pt>
              <c:pt idx="1">
                <c:v>6</c:v>
              </c:pt>
              <c:pt idx="2">
                <c:v>6</c:v>
              </c:pt>
              <c:pt idx="3">
                <c:v>8</c:v>
              </c:pt>
              <c:pt idx="4">
                <c:v>4</c:v>
              </c:pt>
              <c:pt idx="5">
                <c:v>2</c:v>
              </c:pt>
              <c:pt idx="6">
                <c:v>8</c:v>
              </c:pt>
              <c:pt idx="7">
                <c:v>10</c:v>
              </c:pt>
              <c:pt idx="8">
                <c:v>6</c:v>
              </c:pt>
              <c:pt idx="9">
                <c:v>10</c:v>
              </c:pt>
            </c:numLit>
          </c:val>
          <c:smooth val="0"/>
        </c:ser>
        <c:ser>
          <c:idx val="2"/>
          <c:order val="2"/>
          <c:tx>
            <c:v>3 + 4 Family Units</c:v>
          </c:tx>
          <c:spPr>
            <a:ln w="38100">
              <a:solidFill>
                <a:srgbClr val="008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0"/>
              <c:pt idx="0">
                <c:v>1995</c:v>
              </c:pt>
              <c:pt idx="1">
                <c:v>1996</c:v>
              </c:pt>
              <c:pt idx="2">
                <c:v>1997</c:v>
              </c:pt>
              <c:pt idx="3">
                <c:v>1998</c:v>
              </c:pt>
              <c:pt idx="4">
                <c:v>1999</c:v>
              </c:pt>
              <c:pt idx="5">
                <c:v>2000</c:v>
              </c:pt>
              <c:pt idx="6">
                <c:v>2001</c:v>
              </c:pt>
              <c:pt idx="7">
                <c:v>2002</c:v>
              </c:pt>
              <c:pt idx="8">
                <c:v>2003</c:v>
              </c:pt>
              <c:pt idx="9">
                <c:v>2004</c:v>
              </c:pt>
            </c:numLit>
          </c:cat>
          <c:val>
            <c:numLit>
              <c:ptCount val="10"/>
              <c:pt idx="0">
                <c:v>0</c:v>
              </c:pt>
              <c:pt idx="1">
                <c:v>0</c:v>
              </c:pt>
              <c:pt idx="2">
                <c:v>0</c:v>
              </c:pt>
              <c:pt idx="3">
                <c:v>0</c:v>
              </c:pt>
              <c:pt idx="4">
                <c:v>0</c:v>
              </c:pt>
              <c:pt idx="5">
                <c:v>3</c:v>
              </c:pt>
              <c:pt idx="6">
                <c:v>4</c:v>
              </c:pt>
              <c:pt idx="7">
                <c:v>0</c:v>
              </c:pt>
              <c:pt idx="8">
                <c:v>0</c:v>
              </c:pt>
              <c:pt idx="9">
                <c:v>12</c:v>
              </c:pt>
            </c:numLit>
          </c:val>
          <c:smooth val="0"/>
        </c:ser>
        <c:ser>
          <c:idx val="3"/>
          <c:order val="3"/>
          <c:tx>
            <c:v>5+ Family Units</c:v>
          </c:tx>
          <c:spPr>
            <a:ln w="381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0"/>
              <c:pt idx="0">
                <c:v>1995</c:v>
              </c:pt>
              <c:pt idx="1">
                <c:v>1996</c:v>
              </c:pt>
              <c:pt idx="2">
                <c:v>1997</c:v>
              </c:pt>
              <c:pt idx="3">
                <c:v>1998</c:v>
              </c:pt>
              <c:pt idx="4">
                <c:v>1999</c:v>
              </c:pt>
              <c:pt idx="5">
                <c:v>2000</c:v>
              </c:pt>
              <c:pt idx="6">
                <c:v>2001</c:v>
              </c:pt>
              <c:pt idx="7">
                <c:v>2002</c:v>
              </c:pt>
              <c:pt idx="8">
                <c:v>2003</c:v>
              </c:pt>
              <c:pt idx="9">
                <c:v>2004</c:v>
              </c:pt>
            </c:numLit>
          </c:cat>
          <c:val>
            <c:numLit>
              <c:ptCount val="10"/>
              <c:pt idx="0">
                <c:v>0</c:v>
              </c:pt>
              <c:pt idx="1">
                <c:v>128</c:v>
              </c:pt>
              <c:pt idx="2">
                <c:v>120</c:v>
              </c:pt>
              <c:pt idx="3">
                <c:v>0</c:v>
              </c:pt>
              <c:pt idx="4">
                <c:v>53</c:v>
              </c:pt>
              <c:pt idx="5">
                <c:v>44</c:v>
              </c:pt>
              <c:pt idx="6">
                <c:v>64</c:v>
              </c:pt>
              <c:pt idx="7">
                <c:v>116</c:v>
              </c:pt>
              <c:pt idx="8">
                <c:v>40</c:v>
              </c:pt>
              <c:pt idx="9">
                <c:v>24</c:v>
              </c:pt>
            </c:numLit>
          </c:val>
          <c:smooth val="0"/>
        </c:ser>
        <c:axId val="9336483"/>
        <c:axId val="16919484"/>
      </c:lineChart>
      <c:catAx>
        <c:axId val="9336483"/>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6919484"/>
        <c:crosses val="autoZero"/>
        <c:auto val="1"/>
        <c:lblOffset val="100"/>
        <c:noMultiLvlLbl val="0"/>
      </c:catAx>
      <c:valAx>
        <c:axId val="16919484"/>
        <c:scaling>
          <c:orientation val="minMax"/>
          <c:max val="450"/>
        </c:scaling>
        <c:axPos val="l"/>
        <c:title>
          <c:tx>
            <c:rich>
              <a:bodyPr vert="horz" rot="-5400000" anchor="ctr"/>
              <a:lstStyle/>
              <a:p>
                <a:pPr algn="ctr">
                  <a:defRPr/>
                </a:pPr>
                <a:r>
                  <a:rPr lang="en-US" cap="none" sz="1200" b="1" i="0" u="none" baseline="0">
                    <a:latin typeface="Arial"/>
                    <a:ea typeface="Arial"/>
                    <a:cs typeface="Arial"/>
                  </a:rPr>
                  <a:t>Number of Units.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9336483"/>
        <c:crossesAt val="1"/>
        <c:crossBetween val="midCat"/>
        <c:dispUnits/>
      </c:valAx>
      <c:spPr>
        <a:noFill/>
        <a:ln w="12700">
          <a:solidFill>
            <a:srgbClr val="808080"/>
          </a:solidFill>
        </a:ln>
      </c:spPr>
    </c:plotArea>
    <c:legend>
      <c:legendPos val="b"/>
      <c:layout>
        <c:manualLayout>
          <c:xMode val="edge"/>
          <c:yMode val="edge"/>
          <c:x val="0.118"/>
          <c:y val="0.939"/>
        </c:manualLayout>
      </c:layout>
      <c:overlay val="0"/>
      <c:txPr>
        <a:bodyPr vert="horz" rot="0"/>
        <a:lstStyle/>
        <a:p>
          <a:pPr>
            <a:defRPr lang="en-US" cap="none" sz="1000" b="1" i="0" u="none" baseline="0">
              <a:latin typeface="Arial"/>
              <a:ea typeface="Arial"/>
              <a:cs typeface="Arial"/>
            </a:defRPr>
          </a:pPr>
        </a:p>
      </c:txPr>
    </c:legend>
    <c:plotVisOnly val="1"/>
    <c:dispBlanksAs val="gap"/>
    <c:showDLblsOverMax val="0"/>
  </c:chart>
  <c:txPr>
    <a:bodyPr vert="horz" rot="0"/>
    <a:lstStyle/>
    <a:p>
      <a:pPr>
        <a:defRPr lang="en-US" cap="none" sz="15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latin typeface="Arial"/>
                <a:ea typeface="Arial"/>
                <a:cs typeface="Arial"/>
              </a:rPr>
              <a:t>Average Valuation of Residential Land Parcels in Berkshire and Massachusetts, FY1995 through FY2005 (Inflation Adjusted to July 2004 Dollars)</a:t>
            </a:r>
          </a:p>
        </c:rich>
      </c:tx>
      <c:layout/>
      <c:spPr>
        <a:noFill/>
        <a:ln>
          <a:noFill/>
        </a:ln>
      </c:spPr>
    </c:title>
    <c:plotArea>
      <c:layout>
        <c:manualLayout>
          <c:xMode val="edge"/>
          <c:yMode val="edge"/>
          <c:x val="0.0725"/>
          <c:y val="0.20725"/>
          <c:w val="0.685"/>
          <c:h val="0.76425"/>
        </c:manualLayout>
      </c:layout>
      <c:lineChart>
        <c:grouping val="standard"/>
        <c:varyColors val="0"/>
        <c:ser>
          <c:idx val="0"/>
          <c:order val="0"/>
          <c:tx>
            <c:v>Berkshire Region</c:v>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0"/>
              <c:pt idx="0">
                <c:v>1995</c:v>
              </c:pt>
              <c:pt idx="1">
                <c:v>1996</c:v>
              </c:pt>
              <c:pt idx="2">
                <c:v>1997</c:v>
              </c:pt>
              <c:pt idx="3">
                <c:v>1998</c:v>
              </c:pt>
              <c:pt idx="4">
                <c:v>1999</c:v>
              </c:pt>
              <c:pt idx="5">
                <c:v>2000</c:v>
              </c:pt>
              <c:pt idx="6">
                <c:v>2001</c:v>
              </c:pt>
              <c:pt idx="7">
                <c:v>2002</c:v>
              </c:pt>
              <c:pt idx="8">
                <c:v>2003</c:v>
              </c:pt>
              <c:pt idx="9">
                <c:v>2004</c:v>
              </c:pt>
            </c:numLit>
          </c:cat>
          <c:val>
            <c:numLit>
              <c:ptCount val="10"/>
              <c:pt idx="0">
                <c:v>144494.3967335132</c:v>
              </c:pt>
              <c:pt idx="1">
                <c:v>141099.71761830017</c:v>
              </c:pt>
              <c:pt idx="2">
                <c:v>139535.42107575407</c:v>
              </c:pt>
              <c:pt idx="3">
                <c:v>138112.58334373886</c:v>
              </c:pt>
              <c:pt idx="4">
                <c:v>138238.7857637984</c:v>
              </c:pt>
              <c:pt idx="5">
                <c:v>135970.27551427105</c:v>
              </c:pt>
              <c:pt idx="6">
                <c:v>138414.43855457788</c:v>
              </c:pt>
              <c:pt idx="7">
                <c:v>147780.56824292292</c:v>
              </c:pt>
              <c:pt idx="8">
                <c:v>153755.91410779723</c:v>
              </c:pt>
              <c:pt idx="9">
                <c:v>167001.39584730397</c:v>
              </c:pt>
            </c:numLit>
          </c:val>
          <c:smooth val="0"/>
        </c:ser>
        <c:ser>
          <c:idx val="1"/>
          <c:order val="1"/>
          <c:tx>
            <c:v>Massachusetts</c:v>
          </c:tx>
          <c:spPr>
            <a:ln w="381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0"/>
              <c:pt idx="0">
                <c:v>1995</c:v>
              </c:pt>
              <c:pt idx="1">
                <c:v>1996</c:v>
              </c:pt>
              <c:pt idx="2">
                <c:v>1997</c:v>
              </c:pt>
              <c:pt idx="3">
                <c:v>1998</c:v>
              </c:pt>
              <c:pt idx="4">
                <c:v>1999</c:v>
              </c:pt>
              <c:pt idx="5">
                <c:v>2000</c:v>
              </c:pt>
              <c:pt idx="6">
                <c:v>2001</c:v>
              </c:pt>
              <c:pt idx="7">
                <c:v>2002</c:v>
              </c:pt>
              <c:pt idx="8">
                <c:v>2003</c:v>
              </c:pt>
              <c:pt idx="9">
                <c:v>2004</c:v>
              </c:pt>
            </c:numLit>
          </c:cat>
          <c:val>
            <c:numLit>
              <c:ptCount val="10"/>
              <c:pt idx="0">
                <c:v>186653.40554306697</c:v>
              </c:pt>
              <c:pt idx="1">
                <c:v>184470.95947308282</c:v>
              </c:pt>
              <c:pt idx="2">
                <c:v>184545.8851315293</c:v>
              </c:pt>
              <c:pt idx="3">
                <c:v>188179.12533114516</c:v>
              </c:pt>
              <c:pt idx="4">
                <c:v>193872.1804033261</c:v>
              </c:pt>
              <c:pt idx="5">
                <c:v>200010.4261162966</c:v>
              </c:pt>
              <c:pt idx="6">
                <c:v>218622.52477111516</c:v>
              </c:pt>
              <c:pt idx="7">
                <c:v>245802.00133380076</c:v>
              </c:pt>
              <c:pt idx="8">
                <c:v>271588.43315559736</c:v>
              </c:pt>
              <c:pt idx="9">
                <c:v>304970.53116437176</c:v>
              </c:pt>
            </c:numLit>
          </c:val>
          <c:smooth val="0"/>
        </c:ser>
        <c:marker val="1"/>
        <c:axId val="18057629"/>
        <c:axId val="28300934"/>
      </c:lineChart>
      <c:catAx>
        <c:axId val="18057629"/>
        <c:scaling>
          <c:orientation val="minMax"/>
        </c:scaling>
        <c:axPos val="b"/>
        <c:delete val="0"/>
        <c:numFmt formatCode="General" sourceLinked="1"/>
        <c:majorTickMark val="out"/>
        <c:minorTickMark val="none"/>
        <c:tickLblPos val="nextTo"/>
        <c:txPr>
          <a:bodyPr/>
          <a:lstStyle/>
          <a:p>
            <a:pPr>
              <a:defRPr lang="en-US" cap="none" sz="1075" b="0" i="0" u="none" baseline="0">
                <a:latin typeface="Arial"/>
                <a:ea typeface="Arial"/>
                <a:cs typeface="Arial"/>
              </a:defRPr>
            </a:pPr>
          </a:p>
        </c:txPr>
        <c:crossAx val="28300934"/>
        <c:crosses val="autoZero"/>
        <c:auto val="1"/>
        <c:lblOffset val="100"/>
        <c:noMultiLvlLbl val="0"/>
      </c:catAx>
      <c:valAx>
        <c:axId val="28300934"/>
        <c:scaling>
          <c:orientation val="minMax"/>
          <c:max val="450000"/>
        </c:scaling>
        <c:axPos val="l"/>
        <c:majorGridlines>
          <c:spPr>
            <a:ln w="3175">
              <a:solidFill/>
              <a:prstDash val="sysDot"/>
            </a:ln>
          </c:spPr>
        </c:majorGridlines>
        <c:delete val="0"/>
        <c:numFmt formatCode="General" sourceLinked="1"/>
        <c:majorTickMark val="out"/>
        <c:minorTickMark val="none"/>
        <c:tickLblPos val="nextTo"/>
        <c:txPr>
          <a:bodyPr/>
          <a:lstStyle/>
          <a:p>
            <a:pPr>
              <a:defRPr lang="en-US" cap="none" sz="1075" b="0" i="0" u="none" baseline="0">
                <a:latin typeface="Arial"/>
                <a:ea typeface="Arial"/>
                <a:cs typeface="Arial"/>
              </a:defRPr>
            </a:pPr>
          </a:p>
        </c:txPr>
        <c:crossAx val="18057629"/>
        <c:crossesAt val="1"/>
        <c:crossBetween val="midCat"/>
        <c:dispUnits>
          <c:builtInUnit val="thousands"/>
          <c:dispUnitsLbl>
            <c:layout>
              <c:manualLayout>
                <c:xMode val="edge"/>
                <c:yMode val="edge"/>
                <c:x val="0.00175"/>
                <c:y val="0.07825"/>
              </c:manualLayout>
            </c:layout>
            <c:spPr>
              <a:noFill/>
              <a:ln>
                <a:noFill/>
              </a:ln>
            </c:spPr>
            <c:txPr>
              <a:bodyPr vert="horz" rot="-5400000"/>
              <a:lstStyle/>
              <a:p>
                <a:pPr>
                  <a:defRPr lang="en-US" cap="none" b="1" u="none" baseline="0">
                    <a:latin typeface="Arial"/>
                    <a:ea typeface="Arial"/>
                    <a:cs typeface="Arial"/>
                  </a:defRPr>
                </a:pPr>
              </a:p>
            </c:txPr>
          </c:dispUnitsLbl>
        </c:dispUnits>
        <c:majorUnit val="50000"/>
      </c:valAx>
      <c:spPr>
        <a:solidFill>
          <a:srgbClr val="FFFFFF"/>
        </a:solidFill>
      </c:spPr>
    </c:plotArea>
    <c:legend>
      <c:legendPos val="r"/>
      <c:layout>
        <c:manualLayout>
          <c:xMode val="edge"/>
          <c:yMode val="edge"/>
          <c:x val="0.794"/>
          <c:y val="0.4857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825"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Average Industrial Valuation</a:t>
            </a:r>
          </a:p>
        </c:rich>
      </c:tx>
      <c:layout/>
      <c:spPr>
        <a:noFill/>
        <a:ln>
          <a:noFill/>
        </a:ln>
      </c:spPr>
    </c:title>
    <c:plotArea>
      <c:layout>
        <c:manualLayout>
          <c:xMode val="edge"/>
          <c:yMode val="edge"/>
          <c:x val="0.01475"/>
          <c:y val="0.0985"/>
          <c:w val="0.9705"/>
          <c:h val="0.72875"/>
        </c:manualLayout>
      </c:layout>
      <c:lineChart>
        <c:grouping val="standard"/>
        <c:varyColors val="0"/>
        <c:ser>
          <c:idx val="0"/>
          <c:order val="0"/>
          <c:tx>
            <c:v>Berkshire</c:v>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20"/>
              <c:pt idx="0">
                <c:v>1986</c:v>
              </c:pt>
              <c:pt idx="1">
                <c:v>1987</c:v>
              </c:pt>
              <c:pt idx="2">
                <c:v>1988</c:v>
              </c:pt>
              <c:pt idx="3">
                <c:v>1989</c:v>
              </c:pt>
              <c:pt idx="4">
                <c:v>1990</c:v>
              </c:pt>
              <c:pt idx="5">
                <c:v>1991</c:v>
              </c:pt>
              <c:pt idx="6">
                <c:v>1992</c:v>
              </c:pt>
              <c:pt idx="7">
                <c:v>1993</c:v>
              </c:pt>
              <c:pt idx="8">
                <c:v>1994</c:v>
              </c:pt>
              <c:pt idx="9">
                <c:v>1995</c:v>
              </c:pt>
              <c:pt idx="10">
                <c:v>1996</c:v>
              </c:pt>
              <c:pt idx="11">
                <c:v>1997</c:v>
              </c:pt>
              <c:pt idx="12">
                <c:v>1998</c:v>
              </c:pt>
              <c:pt idx="13">
                <c:v>1999</c:v>
              </c:pt>
              <c:pt idx="14">
                <c:v>2000</c:v>
              </c:pt>
              <c:pt idx="15">
                <c:v>2001</c:v>
              </c:pt>
              <c:pt idx="16">
                <c:v>2002</c:v>
              </c:pt>
              <c:pt idx="17">
                <c:v>2003</c:v>
              </c:pt>
              <c:pt idx="18">
                <c:v>2004</c:v>
              </c:pt>
              <c:pt idx="19">
                <c:v>2005</c:v>
              </c:pt>
            </c:numLit>
          </c:cat>
          <c:val>
            <c:numLit>
              <c:ptCount val="20"/>
              <c:pt idx="0">
                <c:v>546851.0247730186</c:v>
              </c:pt>
              <c:pt idx="1">
                <c:v>618999.7544361597</c:v>
              </c:pt>
              <c:pt idx="2">
                <c:v>608811.9696200906</c:v>
              </c:pt>
              <c:pt idx="3">
                <c:v>623917.0251479377</c:v>
              </c:pt>
              <c:pt idx="4">
                <c:v>794711.8181186856</c:v>
              </c:pt>
              <c:pt idx="5">
                <c:v>809167.0617733414</c:v>
              </c:pt>
              <c:pt idx="6">
                <c:v>726252.1262042642</c:v>
              </c:pt>
              <c:pt idx="7">
                <c:v>585440.7673541267</c:v>
              </c:pt>
              <c:pt idx="8">
                <c:v>554363.1095039552</c:v>
              </c:pt>
              <c:pt idx="9">
                <c:v>519646.5237141515</c:v>
              </c:pt>
              <c:pt idx="10">
                <c:v>531676.6031647312</c:v>
              </c:pt>
              <c:pt idx="11">
                <c:v>515428.90351768193</c:v>
              </c:pt>
              <c:pt idx="12">
                <c:v>501864.25309124845</c:v>
              </c:pt>
              <c:pt idx="13">
                <c:v>489488.5929064692</c:v>
              </c:pt>
              <c:pt idx="14">
                <c:v>572080.0477215195</c:v>
              </c:pt>
              <c:pt idx="15">
                <c:v>528353.4836782925</c:v>
              </c:pt>
              <c:pt idx="16">
                <c:v>518080.98845576926</c:v>
              </c:pt>
              <c:pt idx="17">
                <c:v>515882.75988101406</c:v>
              </c:pt>
              <c:pt idx="18">
                <c:v>513104.5508420931</c:v>
              </c:pt>
              <c:pt idx="19">
                <c:v>532919.6733870967</c:v>
              </c:pt>
            </c:numLit>
          </c:val>
          <c:smooth val="0"/>
        </c:ser>
        <c:ser>
          <c:idx val="7"/>
          <c:order val="1"/>
          <c:tx>
            <c:v>Massachusetts</c:v>
          </c:tx>
          <c:spPr>
            <a:ln w="381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20"/>
              <c:pt idx="0">
                <c:v>1986</c:v>
              </c:pt>
              <c:pt idx="1">
                <c:v>1987</c:v>
              </c:pt>
              <c:pt idx="2">
                <c:v>1988</c:v>
              </c:pt>
              <c:pt idx="3">
                <c:v>1989</c:v>
              </c:pt>
              <c:pt idx="4">
                <c:v>1990</c:v>
              </c:pt>
              <c:pt idx="5">
                <c:v>1991</c:v>
              </c:pt>
              <c:pt idx="6">
                <c:v>1992</c:v>
              </c:pt>
              <c:pt idx="7">
                <c:v>1993</c:v>
              </c:pt>
              <c:pt idx="8">
                <c:v>1994</c:v>
              </c:pt>
              <c:pt idx="9">
                <c:v>1995</c:v>
              </c:pt>
              <c:pt idx="10">
                <c:v>1996</c:v>
              </c:pt>
              <c:pt idx="11">
                <c:v>1997</c:v>
              </c:pt>
              <c:pt idx="12">
                <c:v>1998</c:v>
              </c:pt>
              <c:pt idx="13">
                <c:v>1999</c:v>
              </c:pt>
              <c:pt idx="14">
                <c:v>2000</c:v>
              </c:pt>
              <c:pt idx="15">
                <c:v>2001</c:v>
              </c:pt>
              <c:pt idx="16">
                <c:v>2002</c:v>
              </c:pt>
              <c:pt idx="17">
                <c:v>2003</c:v>
              </c:pt>
              <c:pt idx="18">
                <c:v>2004</c:v>
              </c:pt>
              <c:pt idx="19">
                <c:v>2005</c:v>
              </c:pt>
            </c:numLit>
          </c:cat>
          <c:val>
            <c:numLit>
              <c:ptCount val="20"/>
              <c:pt idx="0">
                <c:v>928717.1407870146</c:v>
              </c:pt>
              <c:pt idx="1">
                <c:v>1071952.2444017348</c:v>
              </c:pt>
              <c:pt idx="2">
                <c:v>1213830.941651951</c:v>
              </c:pt>
              <c:pt idx="3">
                <c:v>1332184.5654619944</c:v>
              </c:pt>
              <c:pt idx="4">
                <c:v>1377514.053393145</c:v>
              </c:pt>
              <c:pt idx="5">
                <c:v>1309360.664339795</c:v>
              </c:pt>
              <c:pt idx="6">
                <c:v>1120603.4761402777</c:v>
              </c:pt>
              <c:pt idx="7">
                <c:v>970891.953326333</c:v>
              </c:pt>
              <c:pt idx="8">
                <c:v>890168.3443558649</c:v>
              </c:pt>
              <c:pt idx="9">
                <c:v>824586.1412784171</c:v>
              </c:pt>
              <c:pt idx="10">
                <c:v>778830.5112017732</c:v>
              </c:pt>
              <c:pt idx="11">
                <c:v>756233.9155331857</c:v>
              </c:pt>
              <c:pt idx="12">
                <c:v>749835.4496377425</c:v>
              </c:pt>
              <c:pt idx="13">
                <c:v>777858.6908967125</c:v>
              </c:pt>
              <c:pt idx="14">
                <c:v>841423.3258556004</c:v>
              </c:pt>
              <c:pt idx="15">
                <c:v>881143.6891944837</c:v>
              </c:pt>
              <c:pt idx="16">
                <c:v>945677.0963454343</c:v>
              </c:pt>
              <c:pt idx="17">
                <c:v>1013855.6387902435</c:v>
              </c:pt>
              <c:pt idx="18">
                <c:v>1042083.2331868943</c:v>
              </c:pt>
              <c:pt idx="19">
                <c:v>1069417.576191395</c:v>
              </c:pt>
            </c:numLit>
          </c:val>
          <c:smooth val="0"/>
        </c:ser>
        <c:axId val="53381815"/>
        <c:axId val="10674288"/>
      </c:lineChart>
      <c:catAx>
        <c:axId val="53381815"/>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0674288"/>
        <c:crosses val="autoZero"/>
        <c:auto val="1"/>
        <c:lblOffset val="100"/>
        <c:noMultiLvlLbl val="0"/>
      </c:catAx>
      <c:valAx>
        <c:axId val="10674288"/>
        <c:scaling>
          <c:orientation val="minMax"/>
          <c:max val="2100000"/>
          <c:min val="0"/>
        </c:scaling>
        <c:axPos val="l"/>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3381815"/>
        <c:crossesAt val="1"/>
        <c:crossBetween val="midCat"/>
        <c:dispUnits/>
        <c:majorUnit val="250000"/>
      </c:valAx>
      <c:spPr>
        <a:solidFill>
          <a:srgbClr val="FFFFFF"/>
        </a:solidFill>
        <a:ln w="12700">
          <a:solidFill>
            <a:srgbClr val="808080"/>
          </a:solidFill>
        </a:ln>
      </c:spPr>
    </c:plotArea>
    <c:legend>
      <c:legendPos val="b"/>
      <c:layout>
        <c:manualLayout>
          <c:xMode val="edge"/>
          <c:yMode val="edge"/>
          <c:x val="0.30225"/>
          <c:y val="0.9282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Average Commercial Valuation</a:t>
            </a:r>
          </a:p>
        </c:rich>
      </c:tx>
      <c:layout/>
      <c:spPr>
        <a:noFill/>
        <a:ln>
          <a:noFill/>
        </a:ln>
      </c:spPr>
    </c:title>
    <c:plotArea>
      <c:layout>
        <c:manualLayout>
          <c:xMode val="edge"/>
          <c:yMode val="edge"/>
          <c:x val="0.01475"/>
          <c:y val="0.11125"/>
          <c:w val="0.9705"/>
          <c:h val="0.713"/>
        </c:manualLayout>
      </c:layout>
      <c:lineChart>
        <c:grouping val="standard"/>
        <c:varyColors val="0"/>
        <c:ser>
          <c:idx val="0"/>
          <c:order val="0"/>
          <c:tx>
            <c:v>Berkshire</c:v>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20"/>
              <c:pt idx="0">
                <c:v>1986</c:v>
              </c:pt>
              <c:pt idx="1">
                <c:v>1987</c:v>
              </c:pt>
              <c:pt idx="2">
                <c:v>1988</c:v>
              </c:pt>
              <c:pt idx="3">
                <c:v>1989</c:v>
              </c:pt>
              <c:pt idx="4">
                <c:v>1990</c:v>
              </c:pt>
              <c:pt idx="5">
                <c:v>1991</c:v>
              </c:pt>
              <c:pt idx="6">
                <c:v>1992</c:v>
              </c:pt>
              <c:pt idx="7">
                <c:v>1993</c:v>
              </c:pt>
              <c:pt idx="8">
                <c:v>1994</c:v>
              </c:pt>
              <c:pt idx="9">
                <c:v>1995</c:v>
              </c:pt>
              <c:pt idx="10">
                <c:v>1996</c:v>
              </c:pt>
              <c:pt idx="11">
                <c:v>1997</c:v>
              </c:pt>
              <c:pt idx="12">
                <c:v>1998</c:v>
              </c:pt>
              <c:pt idx="13">
                <c:v>1999</c:v>
              </c:pt>
              <c:pt idx="14">
                <c:v>2000</c:v>
              </c:pt>
              <c:pt idx="15">
                <c:v>2001</c:v>
              </c:pt>
              <c:pt idx="16">
                <c:v>2002</c:v>
              </c:pt>
              <c:pt idx="17">
                <c:v>2003</c:v>
              </c:pt>
              <c:pt idx="18">
                <c:v>2004</c:v>
              </c:pt>
              <c:pt idx="19">
                <c:v>2005</c:v>
              </c:pt>
            </c:numLit>
          </c:cat>
          <c:val>
            <c:numLit>
              <c:ptCount val="20"/>
              <c:pt idx="0">
                <c:v>253694.94999683762</c:v>
              </c:pt>
              <c:pt idx="1">
                <c:v>357689.96332383645</c:v>
              </c:pt>
              <c:pt idx="2">
                <c:v>346129.1439902944</c:v>
              </c:pt>
              <c:pt idx="3">
                <c:v>427820.9063497077</c:v>
              </c:pt>
              <c:pt idx="4">
                <c:v>554786.7867358304</c:v>
              </c:pt>
              <c:pt idx="5">
                <c:v>545892.7865347487</c:v>
              </c:pt>
              <c:pt idx="6">
                <c:v>546499.54647044</c:v>
              </c:pt>
              <c:pt idx="7">
                <c:v>496471.01286109793</c:v>
              </c:pt>
              <c:pt idx="8">
                <c:v>510054.05423770135</c:v>
              </c:pt>
              <c:pt idx="9">
                <c:v>496148.87897986086</c:v>
              </c:pt>
              <c:pt idx="10">
                <c:v>488562.0814667966</c:v>
              </c:pt>
              <c:pt idx="11">
                <c:v>480619.50496074586</c:v>
              </c:pt>
              <c:pt idx="12">
                <c:v>482357.8547893736</c:v>
              </c:pt>
              <c:pt idx="13">
                <c:v>477292.43128255295</c:v>
              </c:pt>
              <c:pt idx="14">
                <c:v>438390.1300357419</c:v>
              </c:pt>
              <c:pt idx="15">
                <c:v>472461.1443319633</c:v>
              </c:pt>
              <c:pt idx="16">
                <c:v>490897.4337412157</c:v>
              </c:pt>
              <c:pt idx="17">
                <c:v>506133.5978223298</c:v>
              </c:pt>
              <c:pt idx="18">
                <c:v>474735.13156012987</c:v>
              </c:pt>
              <c:pt idx="19">
                <c:v>570335.0406678083</c:v>
              </c:pt>
            </c:numLit>
          </c:val>
          <c:smooth val="0"/>
        </c:ser>
        <c:ser>
          <c:idx val="7"/>
          <c:order val="1"/>
          <c:tx>
            <c:v>Massachusetts</c:v>
          </c:tx>
          <c:spPr>
            <a:ln w="381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20"/>
              <c:pt idx="0">
                <c:v>1986</c:v>
              </c:pt>
              <c:pt idx="1">
                <c:v>1987</c:v>
              </c:pt>
              <c:pt idx="2">
                <c:v>1988</c:v>
              </c:pt>
              <c:pt idx="3">
                <c:v>1989</c:v>
              </c:pt>
              <c:pt idx="4">
                <c:v>1990</c:v>
              </c:pt>
              <c:pt idx="5">
                <c:v>1991</c:v>
              </c:pt>
              <c:pt idx="6">
                <c:v>1992</c:v>
              </c:pt>
              <c:pt idx="7">
                <c:v>1993</c:v>
              </c:pt>
              <c:pt idx="8">
                <c:v>1994</c:v>
              </c:pt>
              <c:pt idx="9">
                <c:v>1995</c:v>
              </c:pt>
              <c:pt idx="10">
                <c:v>1996</c:v>
              </c:pt>
              <c:pt idx="11">
                <c:v>1997</c:v>
              </c:pt>
              <c:pt idx="12">
                <c:v>1998</c:v>
              </c:pt>
              <c:pt idx="13">
                <c:v>1999</c:v>
              </c:pt>
              <c:pt idx="14">
                <c:v>2000</c:v>
              </c:pt>
              <c:pt idx="15">
                <c:v>2001</c:v>
              </c:pt>
              <c:pt idx="16">
                <c:v>2002</c:v>
              </c:pt>
              <c:pt idx="17">
                <c:v>2003</c:v>
              </c:pt>
              <c:pt idx="18">
                <c:v>2004</c:v>
              </c:pt>
              <c:pt idx="19">
                <c:v>2005</c:v>
              </c:pt>
            </c:numLit>
          </c:cat>
          <c:val>
            <c:numLit>
              <c:ptCount val="20"/>
              <c:pt idx="0">
                <c:v>575302.0058988662</c:v>
              </c:pt>
              <c:pt idx="1">
                <c:v>701897.0318509599</c:v>
              </c:pt>
              <c:pt idx="2">
                <c:v>771013.1730457284</c:v>
              </c:pt>
              <c:pt idx="3">
                <c:v>913998.6364822513</c:v>
              </c:pt>
              <c:pt idx="4">
                <c:v>958142.6699388847</c:v>
              </c:pt>
              <c:pt idx="5">
                <c:v>930635.6046488984</c:v>
              </c:pt>
              <c:pt idx="6">
                <c:v>787077.4136311538</c:v>
              </c:pt>
              <c:pt idx="7">
                <c:v>701534.7189761538</c:v>
              </c:pt>
              <c:pt idx="8">
                <c:v>659144.7918084761</c:v>
              </c:pt>
              <c:pt idx="9">
                <c:v>631556.6487482656</c:v>
              </c:pt>
              <c:pt idx="10">
                <c:v>625377.698326483</c:v>
              </c:pt>
              <c:pt idx="11">
                <c:v>625243.194359017</c:v>
              </c:pt>
              <c:pt idx="12">
                <c:v>654678.0446434765</c:v>
              </c:pt>
              <c:pt idx="13">
                <c:v>702106.2801773315</c:v>
              </c:pt>
              <c:pt idx="14">
                <c:v>748463.1037179455</c:v>
              </c:pt>
              <c:pt idx="15">
                <c:v>828401.9512776007</c:v>
              </c:pt>
              <c:pt idx="16">
                <c:v>892530.0173956801</c:v>
              </c:pt>
              <c:pt idx="17">
                <c:v>920475.2718975742</c:v>
              </c:pt>
              <c:pt idx="18">
                <c:v>925143.8475696881</c:v>
              </c:pt>
              <c:pt idx="19">
                <c:v>963349.9079192405</c:v>
              </c:pt>
            </c:numLit>
          </c:val>
          <c:smooth val="0"/>
        </c:ser>
        <c:axId val="28959729"/>
        <c:axId val="59310970"/>
      </c:lineChart>
      <c:catAx>
        <c:axId val="28959729"/>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9310970"/>
        <c:crossesAt val="0"/>
        <c:auto val="1"/>
        <c:lblOffset val="100"/>
        <c:noMultiLvlLbl val="0"/>
      </c:catAx>
      <c:valAx>
        <c:axId val="59310970"/>
        <c:scaling>
          <c:orientation val="minMax"/>
          <c:max val="1750000"/>
          <c:min val="0"/>
        </c:scaling>
        <c:axPos val="l"/>
        <c:majorGridlines>
          <c:spPr>
            <a:ln w="3175">
              <a:solidFill>
                <a:srgbClr val="808080"/>
              </a:solidFill>
              <a:prstDash val="sysDot"/>
            </a:ln>
          </c:spPr>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8959729"/>
        <c:crossesAt val="1"/>
        <c:crossBetween val="midCat"/>
        <c:dispUnits/>
        <c:majorUnit val="250000"/>
        <c:minorUnit val="50000"/>
      </c:valAx>
      <c:spPr>
        <a:solidFill>
          <a:srgbClr val="FFFFFF"/>
        </a:solidFill>
        <a:ln w="12700">
          <a:solidFill>
            <a:srgbClr val="808080"/>
          </a:solidFill>
        </a:ln>
      </c:spPr>
    </c:plotArea>
    <c:legend>
      <c:legendPos val="b"/>
      <c:layout>
        <c:manualLayout>
          <c:xMode val="edge"/>
          <c:yMode val="edge"/>
          <c:x val="0.30025"/>
          <c:y val="0.9267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3.xml" /><Relationship Id="rId2" Type="http://schemas.openxmlformats.org/officeDocument/2006/relationships/chart" Target="/xl/charts/chart14.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9.xml" /><Relationship Id="rId2" Type="http://schemas.openxmlformats.org/officeDocument/2006/relationships/chart" Target="/xl/charts/chart20.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1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28</xdr:row>
      <xdr:rowOff>57150</xdr:rowOff>
    </xdr:from>
    <xdr:to>
      <xdr:col>8</xdr:col>
      <xdr:colOff>304800</xdr:colOff>
      <xdr:row>51</xdr:row>
      <xdr:rowOff>0</xdr:rowOff>
    </xdr:to>
    <xdr:graphicFrame>
      <xdr:nvGraphicFramePr>
        <xdr:cNvPr id="1" name="Chart 1"/>
        <xdr:cNvGraphicFramePr/>
      </xdr:nvGraphicFramePr>
      <xdr:xfrm>
        <a:off x="152400" y="5086350"/>
        <a:ext cx="6638925" cy="3667125"/>
      </xdr:xfrm>
      <a:graphic>
        <a:graphicData uri="http://schemas.openxmlformats.org/drawingml/2006/chart">
          <c:chart xmlns:c="http://schemas.openxmlformats.org/drawingml/2006/chart" r:id="rId1"/>
        </a:graphicData>
      </a:graphic>
    </xdr:graphicFrame>
    <xdr:clientData/>
  </xdr:twoCellAnchor>
  <xdr:twoCellAnchor>
    <xdr:from>
      <xdr:col>8</xdr:col>
      <xdr:colOff>342900</xdr:colOff>
      <xdr:row>28</xdr:row>
      <xdr:rowOff>38100</xdr:rowOff>
    </xdr:from>
    <xdr:to>
      <xdr:col>18</xdr:col>
      <xdr:colOff>161925</xdr:colOff>
      <xdr:row>51</xdr:row>
      <xdr:rowOff>0</xdr:rowOff>
    </xdr:to>
    <xdr:graphicFrame>
      <xdr:nvGraphicFramePr>
        <xdr:cNvPr id="2" name="Chart 2"/>
        <xdr:cNvGraphicFramePr/>
      </xdr:nvGraphicFramePr>
      <xdr:xfrm>
        <a:off x="6829425" y="5067300"/>
        <a:ext cx="6486525" cy="3686175"/>
      </xdr:xfrm>
      <a:graphic>
        <a:graphicData uri="http://schemas.openxmlformats.org/drawingml/2006/chart">
          <c:chart xmlns:c="http://schemas.openxmlformats.org/drawingml/2006/chart" r:id="rId2"/>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9</xdr:row>
      <xdr:rowOff>38100</xdr:rowOff>
    </xdr:from>
    <xdr:to>
      <xdr:col>16</xdr:col>
      <xdr:colOff>533400</xdr:colOff>
      <xdr:row>27</xdr:row>
      <xdr:rowOff>57150</xdr:rowOff>
    </xdr:to>
    <xdr:graphicFrame>
      <xdr:nvGraphicFramePr>
        <xdr:cNvPr id="1" name="Chart 1"/>
        <xdr:cNvGraphicFramePr/>
      </xdr:nvGraphicFramePr>
      <xdr:xfrm>
        <a:off x="190500" y="1781175"/>
        <a:ext cx="7200900" cy="293370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11</xdr:row>
      <xdr:rowOff>0</xdr:rowOff>
    </xdr:from>
    <xdr:to>
      <xdr:col>7</xdr:col>
      <xdr:colOff>257175</xdr:colOff>
      <xdr:row>30</xdr:row>
      <xdr:rowOff>0</xdr:rowOff>
    </xdr:to>
    <xdr:graphicFrame>
      <xdr:nvGraphicFramePr>
        <xdr:cNvPr id="1" name="Chart 1"/>
        <xdr:cNvGraphicFramePr/>
      </xdr:nvGraphicFramePr>
      <xdr:xfrm>
        <a:off x="238125" y="2600325"/>
        <a:ext cx="5048250" cy="3314700"/>
      </xdr:xfrm>
      <a:graphic>
        <a:graphicData uri="http://schemas.openxmlformats.org/drawingml/2006/chart">
          <c:chart xmlns:c="http://schemas.openxmlformats.org/drawingml/2006/chart" r:id="rId1"/>
        </a:graphicData>
      </a:graphic>
    </xdr:graphicFrame>
    <xdr:clientData/>
  </xdr:twoCellAnchor>
  <xdr:twoCellAnchor>
    <xdr:from>
      <xdr:col>7</xdr:col>
      <xdr:colOff>371475</xdr:colOff>
      <xdr:row>11</xdr:row>
      <xdr:rowOff>0</xdr:rowOff>
    </xdr:from>
    <xdr:to>
      <xdr:col>15</xdr:col>
      <xdr:colOff>209550</xdr:colOff>
      <xdr:row>29</xdr:row>
      <xdr:rowOff>133350</xdr:rowOff>
    </xdr:to>
    <xdr:graphicFrame>
      <xdr:nvGraphicFramePr>
        <xdr:cNvPr id="2" name="Chart 2"/>
        <xdr:cNvGraphicFramePr/>
      </xdr:nvGraphicFramePr>
      <xdr:xfrm>
        <a:off x="5400675" y="2600325"/>
        <a:ext cx="4791075" cy="3276600"/>
      </xdr:xfrm>
      <a:graphic>
        <a:graphicData uri="http://schemas.openxmlformats.org/drawingml/2006/chart">
          <c:chart xmlns:c="http://schemas.openxmlformats.org/drawingml/2006/chart" r:id="rId2"/>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8</xdr:row>
      <xdr:rowOff>38100</xdr:rowOff>
    </xdr:from>
    <xdr:to>
      <xdr:col>10</xdr:col>
      <xdr:colOff>323850</xdr:colOff>
      <xdr:row>31</xdr:row>
      <xdr:rowOff>133350</xdr:rowOff>
    </xdr:to>
    <xdr:graphicFrame>
      <xdr:nvGraphicFramePr>
        <xdr:cNvPr id="1" name="Chart 1"/>
        <xdr:cNvGraphicFramePr/>
      </xdr:nvGraphicFramePr>
      <xdr:xfrm>
        <a:off x="219075" y="2162175"/>
        <a:ext cx="6686550" cy="38195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15</xdr:row>
      <xdr:rowOff>47625</xdr:rowOff>
    </xdr:from>
    <xdr:to>
      <xdr:col>8</xdr:col>
      <xdr:colOff>809625</xdr:colOff>
      <xdr:row>37</xdr:row>
      <xdr:rowOff>9525</xdr:rowOff>
    </xdr:to>
    <xdr:graphicFrame>
      <xdr:nvGraphicFramePr>
        <xdr:cNvPr id="1" name="Chart 1"/>
        <xdr:cNvGraphicFramePr/>
      </xdr:nvGraphicFramePr>
      <xdr:xfrm>
        <a:off x="238125" y="2933700"/>
        <a:ext cx="6324600" cy="356235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13</xdr:row>
      <xdr:rowOff>66675</xdr:rowOff>
    </xdr:from>
    <xdr:to>
      <xdr:col>12</xdr:col>
      <xdr:colOff>809625</xdr:colOff>
      <xdr:row>42</xdr:row>
      <xdr:rowOff>0</xdr:rowOff>
    </xdr:to>
    <xdr:graphicFrame>
      <xdr:nvGraphicFramePr>
        <xdr:cNvPr id="1" name="Chart 2"/>
        <xdr:cNvGraphicFramePr/>
      </xdr:nvGraphicFramePr>
      <xdr:xfrm>
        <a:off x="228600" y="2457450"/>
        <a:ext cx="7962900" cy="462915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9</xdr:row>
      <xdr:rowOff>47625</xdr:rowOff>
    </xdr:from>
    <xdr:to>
      <xdr:col>11</xdr:col>
      <xdr:colOff>104775</xdr:colOff>
      <xdr:row>32</xdr:row>
      <xdr:rowOff>85725</xdr:rowOff>
    </xdr:to>
    <xdr:graphicFrame>
      <xdr:nvGraphicFramePr>
        <xdr:cNvPr id="1" name="Chart 1"/>
        <xdr:cNvGraphicFramePr/>
      </xdr:nvGraphicFramePr>
      <xdr:xfrm>
        <a:off x="161925" y="1962150"/>
        <a:ext cx="6734175" cy="3762375"/>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21</xdr:row>
      <xdr:rowOff>76200</xdr:rowOff>
    </xdr:from>
    <xdr:to>
      <xdr:col>8</xdr:col>
      <xdr:colOff>542925</xdr:colOff>
      <xdr:row>41</xdr:row>
      <xdr:rowOff>9525</xdr:rowOff>
    </xdr:to>
    <xdr:graphicFrame>
      <xdr:nvGraphicFramePr>
        <xdr:cNvPr id="1" name="Chart 1"/>
        <xdr:cNvGraphicFramePr/>
      </xdr:nvGraphicFramePr>
      <xdr:xfrm>
        <a:off x="238125" y="3962400"/>
        <a:ext cx="6029325" cy="3171825"/>
      </xdr:xfrm>
      <a:graphic>
        <a:graphicData uri="http://schemas.openxmlformats.org/drawingml/2006/chart">
          <c:chart xmlns:c="http://schemas.openxmlformats.org/drawingml/2006/chart" r:id="rId1"/>
        </a:graphicData>
      </a:graphic>
    </xdr:graphicFrame>
    <xdr:clientData/>
  </xdr:twoCellAnchor>
  <xdr:twoCellAnchor>
    <xdr:from>
      <xdr:col>8</xdr:col>
      <xdr:colOff>647700</xdr:colOff>
      <xdr:row>21</xdr:row>
      <xdr:rowOff>85725</xdr:rowOff>
    </xdr:from>
    <xdr:to>
      <xdr:col>16</xdr:col>
      <xdr:colOff>247650</xdr:colOff>
      <xdr:row>41</xdr:row>
      <xdr:rowOff>0</xdr:rowOff>
    </xdr:to>
    <xdr:graphicFrame>
      <xdr:nvGraphicFramePr>
        <xdr:cNvPr id="2" name="Chart 2"/>
        <xdr:cNvGraphicFramePr/>
      </xdr:nvGraphicFramePr>
      <xdr:xfrm>
        <a:off x="6372225" y="3971925"/>
        <a:ext cx="5943600" cy="3152775"/>
      </xdr:xfrm>
      <a:graphic>
        <a:graphicData uri="http://schemas.openxmlformats.org/drawingml/2006/chart">
          <c:chart xmlns:c="http://schemas.openxmlformats.org/drawingml/2006/chart" r:id="rId2"/>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10</xdr:row>
      <xdr:rowOff>76200</xdr:rowOff>
    </xdr:from>
    <xdr:to>
      <xdr:col>7</xdr:col>
      <xdr:colOff>209550</xdr:colOff>
      <xdr:row>32</xdr:row>
      <xdr:rowOff>104775</xdr:rowOff>
    </xdr:to>
    <xdr:graphicFrame>
      <xdr:nvGraphicFramePr>
        <xdr:cNvPr id="1" name="Chart 1"/>
        <xdr:cNvGraphicFramePr/>
      </xdr:nvGraphicFramePr>
      <xdr:xfrm>
        <a:off x="238125" y="2181225"/>
        <a:ext cx="5962650" cy="35909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14</xdr:row>
      <xdr:rowOff>57150</xdr:rowOff>
    </xdr:from>
    <xdr:to>
      <xdr:col>6</xdr:col>
      <xdr:colOff>123825</xdr:colOff>
      <xdr:row>32</xdr:row>
      <xdr:rowOff>152400</xdr:rowOff>
    </xdr:to>
    <xdr:graphicFrame>
      <xdr:nvGraphicFramePr>
        <xdr:cNvPr id="1" name="Chart 1"/>
        <xdr:cNvGraphicFramePr/>
      </xdr:nvGraphicFramePr>
      <xdr:xfrm>
        <a:off x="209550" y="2933700"/>
        <a:ext cx="5905500" cy="3009900"/>
      </xdr:xfrm>
      <a:graphic>
        <a:graphicData uri="http://schemas.openxmlformats.org/drawingml/2006/chart">
          <c:chart xmlns:c="http://schemas.openxmlformats.org/drawingml/2006/chart" r:id="rId1"/>
        </a:graphicData>
      </a:graphic>
    </xdr:graphicFrame>
    <xdr:clientData/>
  </xdr:twoCellAnchor>
  <xdr:twoCellAnchor>
    <xdr:from>
      <xdr:col>6</xdr:col>
      <xdr:colOff>219075</xdr:colOff>
      <xdr:row>14</xdr:row>
      <xdr:rowOff>85725</xdr:rowOff>
    </xdr:from>
    <xdr:to>
      <xdr:col>14</xdr:col>
      <xdr:colOff>381000</xdr:colOff>
      <xdr:row>32</xdr:row>
      <xdr:rowOff>142875</xdr:rowOff>
    </xdr:to>
    <xdr:graphicFrame>
      <xdr:nvGraphicFramePr>
        <xdr:cNvPr id="2" name="Chart 2"/>
        <xdr:cNvGraphicFramePr/>
      </xdr:nvGraphicFramePr>
      <xdr:xfrm>
        <a:off x="6210300" y="2962275"/>
        <a:ext cx="5981700" cy="297180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85725</xdr:colOff>
      <xdr:row>14</xdr:row>
      <xdr:rowOff>47625</xdr:rowOff>
    </xdr:from>
    <xdr:to>
      <xdr:col>9</xdr:col>
      <xdr:colOff>542925</xdr:colOff>
      <xdr:row>41</xdr:row>
      <xdr:rowOff>76200</xdr:rowOff>
    </xdr:to>
    <xdr:graphicFrame>
      <xdr:nvGraphicFramePr>
        <xdr:cNvPr id="1" name="Chart 1"/>
        <xdr:cNvGraphicFramePr/>
      </xdr:nvGraphicFramePr>
      <xdr:xfrm>
        <a:off x="3724275" y="3190875"/>
        <a:ext cx="6696075" cy="44672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18</xdr:row>
      <xdr:rowOff>66675</xdr:rowOff>
    </xdr:from>
    <xdr:to>
      <xdr:col>8</xdr:col>
      <xdr:colOff>276225</xdr:colOff>
      <xdr:row>44</xdr:row>
      <xdr:rowOff>152400</xdr:rowOff>
    </xdr:to>
    <xdr:graphicFrame>
      <xdr:nvGraphicFramePr>
        <xdr:cNvPr id="1" name="Chart 1"/>
        <xdr:cNvGraphicFramePr/>
      </xdr:nvGraphicFramePr>
      <xdr:xfrm>
        <a:off x="238125" y="3219450"/>
        <a:ext cx="6943725" cy="429577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17</xdr:row>
      <xdr:rowOff>28575</xdr:rowOff>
    </xdr:from>
    <xdr:to>
      <xdr:col>10</xdr:col>
      <xdr:colOff>142875</xdr:colOff>
      <xdr:row>35</xdr:row>
      <xdr:rowOff>85725</xdr:rowOff>
    </xdr:to>
    <xdr:graphicFrame>
      <xdr:nvGraphicFramePr>
        <xdr:cNvPr id="1" name="Chart 2"/>
        <xdr:cNvGraphicFramePr/>
      </xdr:nvGraphicFramePr>
      <xdr:xfrm>
        <a:off x="238125" y="3276600"/>
        <a:ext cx="6648450" cy="34385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152400</xdr:colOff>
      <xdr:row>4</xdr:row>
      <xdr:rowOff>209550</xdr:rowOff>
    </xdr:from>
    <xdr:to>
      <xdr:col>16</xdr:col>
      <xdr:colOff>600075</xdr:colOff>
      <xdr:row>26</xdr:row>
      <xdr:rowOff>85725</xdr:rowOff>
    </xdr:to>
    <xdr:graphicFrame>
      <xdr:nvGraphicFramePr>
        <xdr:cNvPr id="1" name="Chart 2"/>
        <xdr:cNvGraphicFramePr/>
      </xdr:nvGraphicFramePr>
      <xdr:xfrm>
        <a:off x="3867150" y="1085850"/>
        <a:ext cx="6543675" cy="366712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104775</xdr:colOff>
      <xdr:row>5</xdr:row>
      <xdr:rowOff>0</xdr:rowOff>
    </xdr:from>
    <xdr:to>
      <xdr:col>16</xdr:col>
      <xdr:colOff>533400</xdr:colOff>
      <xdr:row>25</xdr:row>
      <xdr:rowOff>114300</xdr:rowOff>
    </xdr:to>
    <xdr:graphicFrame>
      <xdr:nvGraphicFramePr>
        <xdr:cNvPr id="1" name="Chart 1"/>
        <xdr:cNvGraphicFramePr/>
      </xdr:nvGraphicFramePr>
      <xdr:xfrm>
        <a:off x="3705225" y="1085850"/>
        <a:ext cx="6524625" cy="360045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12</xdr:row>
      <xdr:rowOff>38100</xdr:rowOff>
    </xdr:from>
    <xdr:to>
      <xdr:col>8</xdr:col>
      <xdr:colOff>66675</xdr:colOff>
      <xdr:row>29</xdr:row>
      <xdr:rowOff>95250</xdr:rowOff>
    </xdr:to>
    <xdr:graphicFrame>
      <xdr:nvGraphicFramePr>
        <xdr:cNvPr id="1" name="Chart 2"/>
        <xdr:cNvGraphicFramePr/>
      </xdr:nvGraphicFramePr>
      <xdr:xfrm>
        <a:off x="228600" y="2447925"/>
        <a:ext cx="4857750" cy="292417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8</xdr:row>
      <xdr:rowOff>47625</xdr:rowOff>
    </xdr:from>
    <xdr:to>
      <xdr:col>10</xdr:col>
      <xdr:colOff>123825</xdr:colOff>
      <xdr:row>30</xdr:row>
      <xdr:rowOff>76200</xdr:rowOff>
    </xdr:to>
    <xdr:graphicFrame>
      <xdr:nvGraphicFramePr>
        <xdr:cNvPr id="1" name="Chart 1"/>
        <xdr:cNvGraphicFramePr/>
      </xdr:nvGraphicFramePr>
      <xdr:xfrm>
        <a:off x="228600" y="1628775"/>
        <a:ext cx="5943600" cy="3590925"/>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List1" displayName="List1" ref="B6:D45" totalsRowCount="1">
  <autoFilter ref="B6:D45"/>
  <tableColumns count="3">
    <tableColumn id="1" name="Company"/>
    <tableColumn id="2" name="Patents" totalsRowFunction="sum"/>
    <tableColumn id="3" name="Year"/>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6.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table" Target="../tables/table1.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dimension ref="B1:K57"/>
  <sheetViews>
    <sheetView tabSelected="1" workbookViewId="0" topLeftCell="A1">
      <selection activeCell="B1" sqref="B1:E1"/>
    </sheetView>
  </sheetViews>
  <sheetFormatPr defaultColWidth="9.140625" defaultRowHeight="12.75"/>
  <cols>
    <col min="1" max="1" width="3.57421875" style="5" customWidth="1"/>
    <col min="2" max="2" width="10.57421875" style="5" customWidth="1"/>
    <col min="3" max="3" width="13.7109375" style="5" customWidth="1"/>
    <col min="4" max="4" width="16.7109375" style="5" customWidth="1"/>
    <col min="5" max="5" width="13.57421875" style="5" customWidth="1"/>
    <col min="6" max="6" width="18.140625" style="5" customWidth="1"/>
    <col min="7" max="7" width="9.140625" style="5" customWidth="1"/>
    <col min="8" max="8" width="11.8515625" style="5" customWidth="1"/>
    <col min="9" max="9" width="13.7109375" style="5" customWidth="1"/>
    <col min="10" max="10" width="13.140625" style="5" customWidth="1"/>
    <col min="11" max="16384" width="9.140625" style="5" customWidth="1"/>
  </cols>
  <sheetData>
    <row r="1" spans="2:5" ht="23.25">
      <c r="B1" s="565" t="s">
        <v>300</v>
      </c>
      <c r="C1" s="565"/>
      <c r="D1" s="565"/>
      <c r="E1" s="565"/>
    </row>
    <row r="2" spans="2:5" ht="18">
      <c r="B2" s="566" t="s">
        <v>299</v>
      </c>
      <c r="C2" s="566"/>
      <c r="D2" s="566"/>
      <c r="E2" s="566"/>
    </row>
    <row r="3" spans="2:6" ht="15">
      <c r="B3" s="567" t="s">
        <v>301</v>
      </c>
      <c r="C3" s="567"/>
      <c r="D3" s="567"/>
      <c r="E3" s="567"/>
      <c r="F3" s="567"/>
    </row>
    <row r="5" spans="2:10" ht="16.5" thickBot="1">
      <c r="B5" s="564" t="s">
        <v>292</v>
      </c>
      <c r="C5" s="564"/>
      <c r="D5" s="564"/>
      <c r="E5" s="564"/>
      <c r="F5" s="564"/>
      <c r="G5" s="564"/>
      <c r="H5" s="564"/>
      <c r="I5" s="564"/>
      <c r="J5" s="564"/>
    </row>
    <row r="6" spans="2:10" ht="29.25" customHeight="1" thickBot="1">
      <c r="B6" s="58" t="s">
        <v>133</v>
      </c>
      <c r="C6" s="53" t="s">
        <v>48</v>
      </c>
      <c r="D6" s="53" t="s">
        <v>49</v>
      </c>
      <c r="E6" s="53" t="s">
        <v>50</v>
      </c>
      <c r="F6" s="54" t="s">
        <v>51</v>
      </c>
      <c r="G6" s="55" t="s">
        <v>52</v>
      </c>
      <c r="H6" s="369" t="s">
        <v>53</v>
      </c>
      <c r="I6" s="369" t="s">
        <v>54</v>
      </c>
      <c r="J6" s="57" t="s">
        <v>55</v>
      </c>
    </row>
    <row r="7" spans="2:10" ht="12.75">
      <c r="B7" s="457">
        <v>1983</v>
      </c>
      <c r="C7" s="300">
        <v>67109</v>
      </c>
      <c r="D7" s="300">
        <v>6059</v>
      </c>
      <c r="E7" s="499">
        <f>C7+D7</f>
        <v>73168</v>
      </c>
      <c r="F7" s="300" t="s">
        <v>56</v>
      </c>
      <c r="G7" s="404">
        <f>(D7/(C7+D7))*100</f>
        <v>8.280942488519571</v>
      </c>
      <c r="H7" s="297">
        <v>6.9</v>
      </c>
      <c r="I7" s="297">
        <v>8.8</v>
      </c>
      <c r="J7" s="4">
        <v>9.607400849867235</v>
      </c>
    </row>
    <row r="8" spans="2:10" ht="12.75">
      <c r="B8" s="188">
        <v>1984</v>
      </c>
      <c r="C8" s="301">
        <v>69123</v>
      </c>
      <c r="D8" s="301">
        <v>4338</v>
      </c>
      <c r="E8" s="301">
        <f aca="true" t="shared" si="0" ref="E8:E28">C8+D8</f>
        <v>73461</v>
      </c>
      <c r="F8" s="301">
        <f aca="true" t="shared" si="1" ref="F8:F28">E8-E7</f>
        <v>293</v>
      </c>
      <c r="G8" s="405">
        <f aca="true" t="shared" si="2" ref="G8:G28">(D8/(C8+D8))*100</f>
        <v>5.905174174051537</v>
      </c>
      <c r="H8" s="298">
        <v>4.8</v>
      </c>
      <c r="I8" s="298">
        <v>6.8</v>
      </c>
      <c r="J8" s="3">
        <v>7.518341073430064</v>
      </c>
    </row>
    <row r="9" spans="2:10" ht="12.75">
      <c r="B9" s="323">
        <v>1985</v>
      </c>
      <c r="C9" s="300">
        <v>68716</v>
      </c>
      <c r="D9" s="300">
        <v>3467</v>
      </c>
      <c r="E9" s="300">
        <f t="shared" si="0"/>
        <v>72183</v>
      </c>
      <c r="F9" s="300">
        <f t="shared" si="1"/>
        <v>-1278</v>
      </c>
      <c r="G9" s="404">
        <f t="shared" si="2"/>
        <v>4.803069974924844</v>
      </c>
      <c r="H9" s="297">
        <v>3.9</v>
      </c>
      <c r="I9" s="297">
        <v>6.2</v>
      </c>
      <c r="J9" s="4">
        <v>7.198295780162901</v>
      </c>
    </row>
    <row r="10" spans="2:10" ht="12.75">
      <c r="B10" s="188">
        <v>1986</v>
      </c>
      <c r="C10" s="301">
        <v>67248</v>
      </c>
      <c r="D10" s="301">
        <v>3132</v>
      </c>
      <c r="E10" s="301">
        <f t="shared" si="0"/>
        <v>70380</v>
      </c>
      <c r="F10" s="301">
        <f t="shared" si="1"/>
        <v>-1803</v>
      </c>
      <c r="G10" s="405">
        <f t="shared" si="2"/>
        <v>4.450127877237851</v>
      </c>
      <c r="H10" s="298">
        <v>3.8</v>
      </c>
      <c r="I10" s="298">
        <v>5.6</v>
      </c>
      <c r="J10" s="3">
        <v>6.990509908221205</v>
      </c>
    </row>
    <row r="11" spans="2:10" ht="12.75">
      <c r="B11" s="323">
        <v>1987</v>
      </c>
      <c r="C11" s="300">
        <v>69115</v>
      </c>
      <c r="D11" s="300">
        <v>2782</v>
      </c>
      <c r="E11" s="300">
        <f t="shared" si="0"/>
        <v>71897</v>
      </c>
      <c r="F11" s="300">
        <f t="shared" si="1"/>
        <v>1517</v>
      </c>
      <c r="G11" s="404">
        <f t="shared" si="2"/>
        <v>3.8694243153400003</v>
      </c>
      <c r="H11" s="297">
        <v>3.2</v>
      </c>
      <c r="I11" s="297">
        <v>4.5</v>
      </c>
      <c r="J11" s="4">
        <v>6.189970895330855</v>
      </c>
    </row>
    <row r="12" spans="2:10" ht="12.75">
      <c r="B12" s="188">
        <v>1988</v>
      </c>
      <c r="C12" s="301">
        <v>69332</v>
      </c>
      <c r="D12" s="301">
        <v>3166</v>
      </c>
      <c r="E12" s="301">
        <f t="shared" si="0"/>
        <v>72498</v>
      </c>
      <c r="F12" s="301">
        <f t="shared" si="1"/>
        <v>601</v>
      </c>
      <c r="G12" s="405">
        <f t="shared" si="2"/>
        <v>4.367017021159205</v>
      </c>
      <c r="H12" s="298">
        <v>3.3</v>
      </c>
      <c r="I12" s="298">
        <v>4.1</v>
      </c>
      <c r="J12" s="3">
        <v>5.505937936463036</v>
      </c>
    </row>
    <row r="13" spans="2:10" ht="12.75">
      <c r="B13" s="323">
        <v>1989</v>
      </c>
      <c r="C13" s="300">
        <v>70044</v>
      </c>
      <c r="D13" s="300">
        <v>3209</v>
      </c>
      <c r="E13" s="300">
        <f t="shared" si="0"/>
        <v>73253</v>
      </c>
      <c r="F13" s="300">
        <f t="shared" si="1"/>
        <v>755</v>
      </c>
      <c r="G13" s="404">
        <f t="shared" si="2"/>
        <v>4.380707957353282</v>
      </c>
      <c r="H13" s="297">
        <v>4.2</v>
      </c>
      <c r="I13" s="297">
        <v>4.5</v>
      </c>
      <c r="J13" s="4">
        <v>5.272126045924635</v>
      </c>
    </row>
    <row r="14" spans="2:10" ht="12.75">
      <c r="B14" s="188">
        <v>1990</v>
      </c>
      <c r="C14" s="301">
        <v>65175</v>
      </c>
      <c r="D14" s="301">
        <v>4738</v>
      </c>
      <c r="E14" s="301">
        <f t="shared" si="0"/>
        <v>69913</v>
      </c>
      <c r="F14" s="301">
        <f t="shared" si="1"/>
        <v>-3340</v>
      </c>
      <c r="G14" s="405">
        <f t="shared" si="2"/>
        <v>6.7769942642999155</v>
      </c>
      <c r="H14" s="298">
        <v>6.3</v>
      </c>
      <c r="I14" s="298">
        <v>5.4</v>
      </c>
      <c r="J14" s="3">
        <v>5.599257913762224</v>
      </c>
    </row>
    <row r="15" spans="2:10" ht="12.75">
      <c r="B15" s="323">
        <v>1991</v>
      </c>
      <c r="C15" s="300">
        <v>61255</v>
      </c>
      <c r="D15" s="300">
        <v>7692</v>
      </c>
      <c r="E15" s="300">
        <f t="shared" si="0"/>
        <v>68947</v>
      </c>
      <c r="F15" s="300">
        <f t="shared" si="1"/>
        <v>-966</v>
      </c>
      <c r="G15" s="404">
        <f t="shared" si="2"/>
        <v>11.156395492189652</v>
      </c>
      <c r="H15" s="297">
        <v>8.8</v>
      </c>
      <c r="I15" s="297">
        <v>7.3</v>
      </c>
      <c r="J15" s="4">
        <v>6.827906031932246</v>
      </c>
    </row>
    <row r="16" spans="2:10" ht="12.75">
      <c r="B16" s="188">
        <v>1992</v>
      </c>
      <c r="C16" s="301">
        <v>60745</v>
      </c>
      <c r="D16" s="301">
        <v>7019</v>
      </c>
      <c r="E16" s="301">
        <f t="shared" si="0"/>
        <v>67764</v>
      </c>
      <c r="F16" s="301">
        <f t="shared" si="1"/>
        <v>-1183</v>
      </c>
      <c r="G16" s="405">
        <f t="shared" si="2"/>
        <v>10.358007201463904</v>
      </c>
      <c r="H16" s="298">
        <v>8.8</v>
      </c>
      <c r="I16" s="298">
        <v>8.2</v>
      </c>
      <c r="J16" s="3">
        <v>7.501540651462505</v>
      </c>
    </row>
    <row r="17" spans="2:10" ht="12.75">
      <c r="B17" s="323">
        <v>1993</v>
      </c>
      <c r="C17" s="300">
        <v>62230</v>
      </c>
      <c r="D17" s="300">
        <v>5473</v>
      </c>
      <c r="E17" s="300">
        <f t="shared" si="0"/>
        <v>67703</v>
      </c>
      <c r="F17" s="300">
        <f t="shared" si="1"/>
        <v>-61</v>
      </c>
      <c r="G17" s="404">
        <f t="shared" si="2"/>
        <v>8.083836757603061</v>
      </c>
      <c r="H17" s="297">
        <v>7.3</v>
      </c>
      <c r="I17" s="297">
        <v>7.4</v>
      </c>
      <c r="J17" s="4">
        <v>6.913572923751015</v>
      </c>
    </row>
    <row r="18" spans="2:10" ht="12.75">
      <c r="B18" s="188">
        <v>1994</v>
      </c>
      <c r="C18" s="301">
        <v>61693</v>
      </c>
      <c r="D18" s="301">
        <v>4960</v>
      </c>
      <c r="E18" s="301">
        <f t="shared" si="0"/>
        <v>66653</v>
      </c>
      <c r="F18" s="301">
        <f t="shared" si="1"/>
        <v>-1050</v>
      </c>
      <c r="G18" s="405">
        <f t="shared" si="2"/>
        <v>7.44152551273011</v>
      </c>
      <c r="H18" s="298">
        <v>6.2</v>
      </c>
      <c r="I18" s="298">
        <v>6.5</v>
      </c>
      <c r="J18" s="3">
        <v>6.094060147413834</v>
      </c>
    </row>
    <row r="19" spans="2:10" ht="12.75">
      <c r="B19" s="323">
        <v>1995</v>
      </c>
      <c r="C19" s="300">
        <v>61186</v>
      </c>
      <c r="D19" s="300">
        <v>4049</v>
      </c>
      <c r="E19" s="300">
        <f t="shared" si="0"/>
        <v>65235</v>
      </c>
      <c r="F19" s="300">
        <f t="shared" si="1"/>
        <v>-1418</v>
      </c>
      <c r="G19" s="404">
        <f t="shared" si="2"/>
        <v>6.206790833141718</v>
      </c>
      <c r="H19" s="297">
        <v>5.5</v>
      </c>
      <c r="I19" s="297">
        <v>6</v>
      </c>
      <c r="J19" s="4">
        <v>5.587702971957276</v>
      </c>
    </row>
    <row r="20" spans="2:10" ht="12.75">
      <c r="B20" s="188">
        <v>1996</v>
      </c>
      <c r="C20" s="301">
        <v>61736</v>
      </c>
      <c r="D20" s="301">
        <v>3197</v>
      </c>
      <c r="E20" s="301">
        <f t="shared" si="0"/>
        <v>64933</v>
      </c>
      <c r="F20" s="301">
        <f t="shared" si="1"/>
        <v>-302</v>
      </c>
      <c r="G20" s="405">
        <f t="shared" si="2"/>
        <v>4.923536568462877</v>
      </c>
      <c r="H20" s="298">
        <v>4.6</v>
      </c>
      <c r="I20" s="298">
        <v>5.7</v>
      </c>
      <c r="J20" s="3">
        <v>5.396544370027394</v>
      </c>
    </row>
    <row r="21" spans="2:10" ht="12.75">
      <c r="B21" s="323">
        <v>1997</v>
      </c>
      <c r="C21" s="300">
        <v>62734</v>
      </c>
      <c r="D21" s="300">
        <v>3185</v>
      </c>
      <c r="E21" s="300">
        <f t="shared" si="0"/>
        <v>65919</v>
      </c>
      <c r="F21" s="300">
        <f t="shared" si="1"/>
        <v>986</v>
      </c>
      <c r="G21" s="404">
        <f t="shared" si="2"/>
        <v>4.831687373898269</v>
      </c>
      <c r="H21" s="297">
        <v>4.1</v>
      </c>
      <c r="I21" s="297">
        <v>5.4</v>
      </c>
      <c r="J21" s="4">
        <v>4.938926896122517</v>
      </c>
    </row>
    <row r="22" spans="2:10" ht="12.75">
      <c r="B22" s="188">
        <v>1998</v>
      </c>
      <c r="C22" s="301">
        <v>62648</v>
      </c>
      <c r="D22" s="301">
        <v>2550</v>
      </c>
      <c r="E22" s="301">
        <f t="shared" si="0"/>
        <v>65198</v>
      </c>
      <c r="F22" s="301">
        <f t="shared" si="1"/>
        <v>-721</v>
      </c>
      <c r="G22" s="405">
        <f t="shared" si="2"/>
        <v>3.911162919107948</v>
      </c>
      <c r="H22" s="298">
        <v>3.4</v>
      </c>
      <c r="I22" s="298">
        <v>4.7</v>
      </c>
      <c r="J22" s="3">
        <v>4.506218122154205</v>
      </c>
    </row>
    <row r="23" spans="2:10" ht="12.75">
      <c r="B23" s="323">
        <v>1999</v>
      </c>
      <c r="C23" s="300">
        <v>62515</v>
      </c>
      <c r="D23" s="300">
        <v>2430</v>
      </c>
      <c r="E23" s="300">
        <f t="shared" si="0"/>
        <v>64945</v>
      </c>
      <c r="F23" s="300">
        <f t="shared" si="1"/>
        <v>-253</v>
      </c>
      <c r="G23" s="404">
        <f t="shared" si="2"/>
        <v>3.741627530987759</v>
      </c>
      <c r="H23" s="297">
        <v>3.3</v>
      </c>
      <c r="I23" s="297">
        <v>4.4</v>
      </c>
      <c r="J23" s="4">
        <v>4.213343991264617</v>
      </c>
    </row>
    <row r="24" spans="2:10" ht="12.75">
      <c r="B24" s="188">
        <v>2000</v>
      </c>
      <c r="C24" s="301">
        <v>60594</v>
      </c>
      <c r="D24" s="301">
        <v>1966</v>
      </c>
      <c r="E24" s="301">
        <f t="shared" si="0"/>
        <v>62560</v>
      </c>
      <c r="F24" s="301">
        <f t="shared" si="1"/>
        <v>-2385</v>
      </c>
      <c r="G24" s="405">
        <f t="shared" si="2"/>
        <v>3.1425831202046033</v>
      </c>
      <c r="H24" s="298">
        <v>2.7</v>
      </c>
      <c r="I24" s="298">
        <v>3.8</v>
      </c>
      <c r="J24" s="3">
        <v>3.9927727521133107</v>
      </c>
    </row>
    <row r="25" spans="2:10" ht="12.75">
      <c r="B25" s="323">
        <v>2001</v>
      </c>
      <c r="C25" s="300">
        <v>61046</v>
      </c>
      <c r="D25" s="300">
        <v>2325</v>
      </c>
      <c r="E25" s="300">
        <f t="shared" si="0"/>
        <v>63371</v>
      </c>
      <c r="F25" s="300">
        <f t="shared" si="1"/>
        <v>811</v>
      </c>
      <c r="G25" s="404">
        <f t="shared" si="2"/>
        <v>3.668870619052879</v>
      </c>
      <c r="H25" s="297">
        <v>3.7</v>
      </c>
      <c r="I25" s="297">
        <v>4.4</v>
      </c>
      <c r="J25" s="4">
        <v>4.735002679289685</v>
      </c>
    </row>
    <row r="26" spans="2:10" ht="12.75">
      <c r="B26" s="188">
        <v>2002</v>
      </c>
      <c r="C26" s="301">
        <v>64875</v>
      </c>
      <c r="D26" s="301">
        <v>3144</v>
      </c>
      <c r="E26" s="301">
        <f t="shared" si="0"/>
        <v>68019</v>
      </c>
      <c r="F26" s="301">
        <f t="shared" si="1"/>
        <v>4648</v>
      </c>
      <c r="G26" s="405">
        <f t="shared" si="2"/>
        <v>4.6222379041150266</v>
      </c>
      <c r="H26" s="298">
        <v>5.3</v>
      </c>
      <c r="I26" s="298">
        <v>5.6</v>
      </c>
      <c r="J26" s="3">
        <v>5.788035416876125</v>
      </c>
    </row>
    <row r="27" spans="2:10" ht="12.75">
      <c r="B27" s="323">
        <v>2003</v>
      </c>
      <c r="C27" s="300">
        <v>65124</v>
      </c>
      <c r="D27" s="300">
        <v>3487</v>
      </c>
      <c r="E27" s="300">
        <f t="shared" si="0"/>
        <v>68611</v>
      </c>
      <c r="F27" s="300">
        <f t="shared" si="1"/>
        <v>592</v>
      </c>
      <c r="G27" s="404">
        <f t="shared" si="2"/>
        <v>5.0822754368832985</v>
      </c>
      <c r="H27" s="297">
        <v>5.8</v>
      </c>
      <c r="I27" s="297">
        <v>5.9</v>
      </c>
      <c r="J27" s="4">
        <v>5.985613295241813</v>
      </c>
    </row>
    <row r="28" spans="2:10" ht="13.5" thickBot="1">
      <c r="B28" s="458">
        <v>2004</v>
      </c>
      <c r="C28" s="365">
        <v>65137</v>
      </c>
      <c r="D28" s="365">
        <v>3174</v>
      </c>
      <c r="E28" s="365">
        <f t="shared" si="0"/>
        <v>68311</v>
      </c>
      <c r="F28" s="365">
        <f t="shared" si="1"/>
        <v>-300</v>
      </c>
      <c r="G28" s="406">
        <f t="shared" si="2"/>
        <v>4.6463966271903505</v>
      </c>
      <c r="H28" s="366">
        <v>5.1</v>
      </c>
      <c r="I28" s="366">
        <v>5.3</v>
      </c>
      <c r="J28" s="6">
        <v>5.5278255268414105</v>
      </c>
    </row>
    <row r="52" spans="2:11" ht="19.5" customHeight="1">
      <c r="B52" s="563" t="s">
        <v>487</v>
      </c>
      <c r="C52" s="563"/>
      <c r="D52" s="563"/>
      <c r="E52" s="563"/>
      <c r="F52" s="563"/>
      <c r="G52" s="563"/>
      <c r="H52" s="563"/>
      <c r="I52" s="563"/>
      <c r="J52" s="563"/>
      <c r="K52" s="563"/>
    </row>
    <row r="53" spans="2:11" ht="19.5" customHeight="1">
      <c r="B53" s="403"/>
      <c r="C53" s="403"/>
      <c r="D53" s="403"/>
      <c r="E53" s="403"/>
      <c r="F53" s="403"/>
      <c r="G53" s="403"/>
      <c r="H53" s="403"/>
      <c r="I53" s="403"/>
      <c r="J53" s="403"/>
      <c r="K53" s="403"/>
    </row>
    <row r="54" spans="2:6" ht="16.5" thickBot="1">
      <c r="B54" s="562" t="s">
        <v>9</v>
      </c>
      <c r="C54" s="562"/>
      <c r="D54" s="562"/>
      <c r="E54" s="562"/>
      <c r="F54" s="562"/>
    </row>
    <row r="55" spans="2:6" ht="19.5">
      <c r="B55" s="559" t="s">
        <v>500</v>
      </c>
      <c r="C55" s="560"/>
      <c r="D55" s="560"/>
      <c r="E55" s="560"/>
      <c r="F55" s="561"/>
    </row>
    <row r="56" spans="2:6" ht="30.75" customHeight="1">
      <c r="B56" s="553" t="s">
        <v>43</v>
      </c>
      <c r="C56" s="554"/>
      <c r="D56" s="554"/>
      <c r="E56" s="554"/>
      <c r="F56" s="555"/>
    </row>
    <row r="57" spans="2:6" ht="33" customHeight="1" thickBot="1">
      <c r="B57" s="556" t="s">
        <v>44</v>
      </c>
      <c r="C57" s="557"/>
      <c r="D57" s="557"/>
      <c r="E57" s="557"/>
      <c r="F57" s="558"/>
    </row>
  </sheetData>
  <mergeCells count="9">
    <mergeCell ref="B52:K52"/>
    <mergeCell ref="B5:J5"/>
    <mergeCell ref="B1:E1"/>
    <mergeCell ref="B2:E2"/>
    <mergeCell ref="B3:F3"/>
    <mergeCell ref="B56:F56"/>
    <mergeCell ref="B57:F57"/>
    <mergeCell ref="B55:F55"/>
    <mergeCell ref="B54:F54"/>
  </mergeCells>
  <printOptions/>
  <pageMargins left="0.75" right="0.75" top="1" bottom="1" header="0.5" footer="0.5"/>
  <pageSetup horizontalDpi="300" verticalDpi="300" orientation="portrait" r:id="rId2"/>
  <drawing r:id="rId1"/>
</worksheet>
</file>

<file path=xl/worksheets/sheet10.xml><?xml version="1.0" encoding="utf-8"?>
<worksheet xmlns="http://schemas.openxmlformats.org/spreadsheetml/2006/main" xmlns:r="http://schemas.openxmlformats.org/officeDocument/2006/relationships">
  <dimension ref="B1:K46"/>
  <sheetViews>
    <sheetView workbookViewId="0" topLeftCell="A1">
      <selection activeCell="B1" sqref="B1:D1"/>
    </sheetView>
  </sheetViews>
  <sheetFormatPr defaultColWidth="9.140625" defaultRowHeight="12.75"/>
  <cols>
    <col min="1" max="1" width="3.57421875" style="140" customWidth="1"/>
    <col min="2" max="2" width="36.00390625" style="140" customWidth="1"/>
    <col min="3" max="3" width="10.57421875" style="140" bestFit="1" customWidth="1"/>
    <col min="4" max="5" width="11.421875" style="140" bestFit="1" customWidth="1"/>
    <col min="6" max="6" width="9.28125" style="140" bestFit="1" customWidth="1"/>
    <col min="7" max="9" width="11.421875" style="140" bestFit="1" customWidth="1"/>
    <col min="10" max="10" width="7.8515625" style="140" bestFit="1" customWidth="1"/>
    <col min="11" max="11" width="11.421875" style="140" bestFit="1" customWidth="1"/>
    <col min="12" max="16384" width="9.140625" style="140" customWidth="1"/>
  </cols>
  <sheetData>
    <row r="1" spans="2:4" ht="23.25">
      <c r="B1" s="602" t="s">
        <v>426</v>
      </c>
      <c r="C1" s="602"/>
      <c r="D1" s="602"/>
    </row>
    <row r="2" spans="2:4" ht="18">
      <c r="B2" s="147" t="s">
        <v>433</v>
      </c>
      <c r="C2" s="142"/>
      <c r="D2" s="142"/>
    </row>
    <row r="3" spans="2:7" ht="15">
      <c r="B3" s="567" t="s">
        <v>434</v>
      </c>
      <c r="C3" s="567"/>
      <c r="D3" s="567"/>
      <c r="E3" s="567"/>
      <c r="F3" s="567"/>
      <c r="G3" s="567"/>
    </row>
    <row r="4" spans="2:7" ht="15">
      <c r="B4" s="51"/>
      <c r="C4" s="51"/>
      <c r="D4" s="51"/>
      <c r="E4" s="51"/>
      <c r="F4" s="51"/>
      <c r="G4" s="51"/>
    </row>
    <row r="5" spans="2:6" ht="16.5" thickBot="1">
      <c r="B5" s="595" t="s">
        <v>493</v>
      </c>
      <c r="C5" s="587"/>
      <c r="D5" s="587"/>
      <c r="E5" s="587"/>
      <c r="F5" s="587"/>
    </row>
    <row r="6" spans="2:11" ht="25.5">
      <c r="B6" s="152" t="s">
        <v>180</v>
      </c>
      <c r="C6" s="153" t="s">
        <v>181</v>
      </c>
      <c r="D6" s="153" t="s">
        <v>182</v>
      </c>
      <c r="E6" s="153" t="s">
        <v>183</v>
      </c>
      <c r="F6" s="158" t="s">
        <v>184</v>
      </c>
      <c r="G6" s="160" t="s">
        <v>185</v>
      </c>
      <c r="H6" s="153" t="s">
        <v>182</v>
      </c>
      <c r="I6" s="153" t="s">
        <v>183</v>
      </c>
      <c r="J6" s="158" t="s">
        <v>186</v>
      </c>
      <c r="K6" s="154" t="s">
        <v>187</v>
      </c>
    </row>
    <row r="7" spans="2:11" ht="12.75">
      <c r="B7" s="450" t="s">
        <v>189</v>
      </c>
      <c r="C7" s="597" t="s">
        <v>178</v>
      </c>
      <c r="D7" s="597"/>
      <c r="E7" s="597"/>
      <c r="F7" s="598"/>
      <c r="G7" s="596" t="s">
        <v>179</v>
      </c>
      <c r="H7" s="597"/>
      <c r="I7" s="597"/>
      <c r="J7" s="598"/>
      <c r="K7" s="165"/>
    </row>
    <row r="8" spans="2:11" ht="12.75">
      <c r="B8" s="451" t="s">
        <v>287</v>
      </c>
      <c r="C8" s="427">
        <v>0.504</v>
      </c>
      <c r="D8" s="427">
        <v>0.7603980660757453</v>
      </c>
      <c r="E8" s="427">
        <v>0.752</v>
      </c>
      <c r="F8" s="428">
        <v>0.658</v>
      </c>
      <c r="G8" s="429">
        <v>0.773</v>
      </c>
      <c r="H8" s="427">
        <v>0.859095890410959</v>
      </c>
      <c r="I8" s="427">
        <v>0.774</v>
      </c>
      <c r="J8" s="428">
        <v>0.792</v>
      </c>
      <c r="K8" s="430">
        <v>0.702</v>
      </c>
    </row>
    <row r="9" spans="2:11" ht="12" customHeight="1">
      <c r="B9" s="452" t="s">
        <v>288</v>
      </c>
      <c r="C9" s="145">
        <v>0.4123109305760709</v>
      </c>
      <c r="D9" s="146">
        <v>0.47954321889457024</v>
      </c>
      <c r="E9" s="145">
        <v>0.5068935155063977</v>
      </c>
      <c r="F9" s="138">
        <v>0.46805985915492954</v>
      </c>
      <c r="G9" s="139">
        <v>0.3880529709811147</v>
      </c>
      <c r="H9" s="145">
        <v>0.5683867740361151</v>
      </c>
      <c r="I9" s="145">
        <v>0.6019660356347438</v>
      </c>
      <c r="J9" s="138">
        <v>0.4785756427823003</v>
      </c>
      <c r="K9" s="167">
        <v>0.47316373526025335</v>
      </c>
    </row>
    <row r="10" spans="2:11" ht="12.75">
      <c r="B10" s="451" t="s">
        <v>289</v>
      </c>
      <c r="C10" s="427">
        <v>0.144</v>
      </c>
      <c r="D10" s="431">
        <v>0.024464358452138492</v>
      </c>
      <c r="E10" s="431">
        <v>0.007</v>
      </c>
      <c r="F10" s="432">
        <v>0.031</v>
      </c>
      <c r="G10" s="433">
        <v>0.052</v>
      </c>
      <c r="H10" s="431">
        <v>0.07604469273743017</v>
      </c>
      <c r="I10" s="431">
        <v>0.159</v>
      </c>
      <c r="J10" s="432">
        <v>0.08</v>
      </c>
      <c r="K10" s="434">
        <v>0.071</v>
      </c>
    </row>
    <row r="11" spans="2:11" ht="12.75">
      <c r="B11" s="453" t="s">
        <v>188</v>
      </c>
      <c r="C11" s="155">
        <v>0.372</v>
      </c>
      <c r="D11" s="155">
        <v>0.30893873818957635</v>
      </c>
      <c r="E11" s="155">
        <v>0.327</v>
      </c>
      <c r="F11" s="159">
        <v>0.332</v>
      </c>
      <c r="G11" s="161">
        <v>0.232</v>
      </c>
      <c r="H11" s="156">
        <v>0.17345022897083634</v>
      </c>
      <c r="I11" s="156">
        <v>0.331</v>
      </c>
      <c r="J11" s="162">
        <v>0.212</v>
      </c>
      <c r="K11" s="157">
        <v>0.252</v>
      </c>
    </row>
    <row r="12" spans="2:11" ht="13.5" thickBot="1">
      <c r="B12" s="144"/>
      <c r="C12" s="148"/>
      <c r="D12" s="148"/>
      <c r="E12" s="148"/>
      <c r="F12" s="148"/>
      <c r="G12" s="148"/>
      <c r="H12" s="149"/>
      <c r="I12" s="149"/>
      <c r="J12" s="149"/>
      <c r="K12" s="149"/>
    </row>
    <row r="13" spans="2:11" ht="26.25" thickBot="1">
      <c r="B13" s="152" t="s">
        <v>180</v>
      </c>
      <c r="C13" s="153" t="s">
        <v>181</v>
      </c>
      <c r="D13" s="153" t="s">
        <v>182</v>
      </c>
      <c r="E13" s="153" t="s">
        <v>183</v>
      </c>
      <c r="F13" s="158" t="s">
        <v>184</v>
      </c>
      <c r="G13" s="160" t="s">
        <v>185</v>
      </c>
      <c r="H13" s="153" t="s">
        <v>182</v>
      </c>
      <c r="I13" s="153" t="s">
        <v>183</v>
      </c>
      <c r="J13" s="158" t="s">
        <v>186</v>
      </c>
      <c r="K13" s="154" t="s">
        <v>187</v>
      </c>
    </row>
    <row r="14" spans="2:11" ht="12.75">
      <c r="B14" s="454" t="s">
        <v>115</v>
      </c>
      <c r="C14" s="599" t="s">
        <v>178</v>
      </c>
      <c r="D14" s="599"/>
      <c r="E14" s="599"/>
      <c r="F14" s="600"/>
      <c r="G14" s="601" t="s">
        <v>179</v>
      </c>
      <c r="H14" s="599"/>
      <c r="I14" s="599"/>
      <c r="J14" s="600"/>
      <c r="K14" s="166"/>
    </row>
    <row r="15" spans="2:11" ht="12.75">
      <c r="B15" s="451" t="s">
        <v>287</v>
      </c>
      <c r="C15" s="431">
        <v>0.541</v>
      </c>
      <c r="D15" s="431">
        <v>0.7232290144892827</v>
      </c>
      <c r="E15" s="431">
        <v>0.662</v>
      </c>
      <c r="F15" s="432">
        <v>0.639</v>
      </c>
      <c r="G15" s="433">
        <v>0.807</v>
      </c>
      <c r="H15" s="431">
        <v>0.826290922087205</v>
      </c>
      <c r="I15" s="431">
        <v>0.766</v>
      </c>
      <c r="J15" s="432">
        <v>0.805</v>
      </c>
      <c r="K15" s="434">
        <v>0.684</v>
      </c>
    </row>
    <row r="16" spans="2:11" ht="14.25" customHeight="1">
      <c r="B16" s="452" t="s">
        <v>288</v>
      </c>
      <c r="C16" s="145">
        <v>0.48935280668363934</v>
      </c>
      <c r="D16" s="145">
        <v>0.5099511774972234</v>
      </c>
      <c r="E16" s="145">
        <v>0.5772604467805519</v>
      </c>
      <c r="F16" s="138">
        <v>0.5389587897456315</v>
      </c>
      <c r="G16" s="139">
        <v>0.4384446168768186</v>
      </c>
      <c r="H16" s="145">
        <v>0.654683385666281</v>
      </c>
      <c r="I16" s="145">
        <v>0.6548477492425335</v>
      </c>
      <c r="J16" s="138">
        <v>0.5441300958432337</v>
      </c>
      <c r="K16" s="167">
        <v>0.5339297004163704</v>
      </c>
    </row>
    <row r="17" spans="2:11" ht="12.75">
      <c r="B17" s="451" t="s">
        <v>289</v>
      </c>
      <c r="C17" s="431">
        <v>0.119</v>
      </c>
      <c r="D17" s="431">
        <v>0.029928137014602424</v>
      </c>
      <c r="E17" s="431">
        <v>0.067</v>
      </c>
      <c r="F17" s="432">
        <v>0.054</v>
      </c>
      <c r="G17" s="433">
        <v>0.086</v>
      </c>
      <c r="H17" s="431">
        <v>0.10916217294131737</v>
      </c>
      <c r="I17" s="431">
        <v>0.184</v>
      </c>
      <c r="J17" s="432">
        <v>0.115</v>
      </c>
      <c r="K17" s="434">
        <v>0.1</v>
      </c>
    </row>
    <row r="18" spans="2:11" ht="13.5" thickBot="1">
      <c r="B18" s="455" t="s">
        <v>188</v>
      </c>
      <c r="C18" s="150">
        <v>0.433</v>
      </c>
      <c r="D18" s="150">
        <v>0.38012150316009136</v>
      </c>
      <c r="E18" s="150">
        <v>0.336</v>
      </c>
      <c r="F18" s="163">
        <v>0.344</v>
      </c>
      <c r="G18" s="164">
        <v>0.281</v>
      </c>
      <c r="H18" s="150">
        <v>0.19434593482734816</v>
      </c>
      <c r="I18" s="150">
        <v>0.317</v>
      </c>
      <c r="J18" s="163">
        <v>0.232</v>
      </c>
      <c r="K18" s="151">
        <v>0.275</v>
      </c>
    </row>
    <row r="19" spans="2:11" ht="12.75">
      <c r="B19" s="192"/>
      <c r="C19" s="193"/>
      <c r="D19" s="193"/>
      <c r="E19" s="193"/>
      <c r="F19" s="193"/>
      <c r="G19" s="193"/>
      <c r="H19" s="193"/>
      <c r="I19" s="193"/>
      <c r="J19" s="193"/>
      <c r="K19" s="193"/>
    </row>
    <row r="20" spans="2:7" ht="32.25" customHeight="1" thickBot="1">
      <c r="B20" s="603" t="s">
        <v>435</v>
      </c>
      <c r="C20" s="603"/>
      <c r="D20" s="603"/>
      <c r="E20" s="603"/>
      <c r="F20" s="603"/>
      <c r="G20" s="320"/>
    </row>
    <row r="21" spans="2:6" ht="12.75">
      <c r="B21" s="169" t="s">
        <v>190</v>
      </c>
      <c r="C21" s="604" t="s">
        <v>189</v>
      </c>
      <c r="D21" s="605"/>
      <c r="E21" s="604" t="s">
        <v>115</v>
      </c>
      <c r="F21" s="606"/>
    </row>
    <row r="22" spans="2:6" ht="12.75">
      <c r="B22" s="187"/>
      <c r="C22" s="172" t="s">
        <v>178</v>
      </c>
      <c r="D22" s="179" t="s">
        <v>179</v>
      </c>
      <c r="E22" s="172" t="s">
        <v>178</v>
      </c>
      <c r="F22" s="173" t="s">
        <v>179</v>
      </c>
    </row>
    <row r="23" spans="2:6" ht="12.75">
      <c r="B23" s="446" t="s">
        <v>185</v>
      </c>
      <c r="C23" s="435">
        <v>0.504</v>
      </c>
      <c r="D23" s="436">
        <v>0.773</v>
      </c>
      <c r="E23" s="435">
        <v>0.541</v>
      </c>
      <c r="F23" s="437">
        <v>0.807</v>
      </c>
    </row>
    <row r="24" spans="2:6" ht="12.75">
      <c r="B24" s="448" t="s">
        <v>182</v>
      </c>
      <c r="C24" s="143">
        <v>0.7603980660757453</v>
      </c>
      <c r="D24" s="181">
        <v>0.859095890410959</v>
      </c>
      <c r="E24" s="143">
        <v>0.7232290144892827</v>
      </c>
      <c r="F24" s="171">
        <v>0.826290922087205</v>
      </c>
    </row>
    <row r="25" spans="2:6" ht="12.75">
      <c r="B25" s="446" t="s">
        <v>183</v>
      </c>
      <c r="C25" s="435">
        <v>0.752</v>
      </c>
      <c r="D25" s="436">
        <v>0.774</v>
      </c>
      <c r="E25" s="435">
        <v>0.662</v>
      </c>
      <c r="F25" s="437">
        <v>0.766</v>
      </c>
    </row>
    <row r="26" spans="2:6" ht="13.5" thickBot="1">
      <c r="B26" s="189" t="s">
        <v>57</v>
      </c>
      <c r="C26" s="175">
        <v>0.658</v>
      </c>
      <c r="D26" s="182">
        <v>0.792</v>
      </c>
      <c r="E26" s="175">
        <v>0.639</v>
      </c>
      <c r="F26" s="176">
        <v>0.805</v>
      </c>
    </row>
    <row r="27" ht="13.5" thickBot="1">
      <c r="D27" s="141"/>
    </row>
    <row r="28" spans="2:6" ht="12.75">
      <c r="B28" s="169" t="s">
        <v>191</v>
      </c>
      <c r="C28" s="604" t="s">
        <v>189</v>
      </c>
      <c r="D28" s="605"/>
      <c r="E28" s="604" t="s">
        <v>115</v>
      </c>
      <c r="F28" s="606"/>
    </row>
    <row r="29" spans="2:6" ht="12.75">
      <c r="B29" s="190"/>
      <c r="C29" s="184" t="s">
        <v>178</v>
      </c>
      <c r="D29" s="185" t="s">
        <v>179</v>
      </c>
      <c r="E29" s="184" t="s">
        <v>178</v>
      </c>
      <c r="F29" s="186" t="s">
        <v>179</v>
      </c>
    </row>
    <row r="30" spans="2:6" ht="12.75">
      <c r="B30" s="447" t="s">
        <v>185</v>
      </c>
      <c r="C30" s="435">
        <v>0.4123109305760709</v>
      </c>
      <c r="D30" s="436">
        <v>0.48935280668363934</v>
      </c>
      <c r="E30" s="435">
        <v>0.3880529709811147</v>
      </c>
      <c r="F30" s="437">
        <v>0.4384446168768186</v>
      </c>
    </row>
    <row r="31" spans="2:6" ht="12.75">
      <c r="B31" s="449" t="s">
        <v>182</v>
      </c>
      <c r="C31" s="174">
        <v>0.47954321889457024</v>
      </c>
      <c r="D31" s="180">
        <v>0.5099511774972234</v>
      </c>
      <c r="E31" s="168">
        <v>0.5683867740361151</v>
      </c>
      <c r="F31" s="170">
        <v>0.654683385666281</v>
      </c>
    </row>
    <row r="32" spans="2:6" ht="12.75">
      <c r="B32" s="447" t="s">
        <v>183</v>
      </c>
      <c r="C32" s="435">
        <v>0.5068935155063977</v>
      </c>
      <c r="D32" s="436">
        <v>0.5772604467805519</v>
      </c>
      <c r="E32" s="435">
        <v>0.6019660356347438</v>
      </c>
      <c r="F32" s="437">
        <v>0.6548477492425335</v>
      </c>
    </row>
    <row r="33" spans="2:6" ht="13.5" thickBot="1">
      <c r="B33" s="191" t="s">
        <v>57</v>
      </c>
      <c r="C33" s="177">
        <v>0.46805985915492954</v>
      </c>
      <c r="D33" s="183">
        <v>0.5389587897456315</v>
      </c>
      <c r="E33" s="177">
        <v>0.4785756427823003</v>
      </c>
      <c r="F33" s="178">
        <v>0.5441300958432337</v>
      </c>
    </row>
    <row r="34" spans="3:6" ht="13.5" thickBot="1">
      <c r="C34" s="142"/>
      <c r="D34" s="142"/>
      <c r="E34" s="142"/>
      <c r="F34" s="142"/>
    </row>
    <row r="35" spans="2:6" ht="12.75">
      <c r="B35" s="169" t="s">
        <v>192</v>
      </c>
      <c r="C35" s="604" t="s">
        <v>189</v>
      </c>
      <c r="D35" s="605"/>
      <c r="E35" s="604" t="s">
        <v>115</v>
      </c>
      <c r="F35" s="606"/>
    </row>
    <row r="36" spans="2:6" ht="12.75">
      <c r="B36" s="190"/>
      <c r="C36" s="184" t="s">
        <v>178</v>
      </c>
      <c r="D36" s="185" t="s">
        <v>179</v>
      </c>
      <c r="E36" s="184" t="s">
        <v>178</v>
      </c>
      <c r="F36" s="186" t="s">
        <v>179</v>
      </c>
    </row>
    <row r="37" spans="2:6" ht="12.75">
      <c r="B37" s="447" t="s">
        <v>185</v>
      </c>
      <c r="C37" s="435">
        <v>0.144</v>
      </c>
      <c r="D37" s="436">
        <v>0.052</v>
      </c>
      <c r="E37" s="435">
        <v>0.119</v>
      </c>
      <c r="F37" s="437">
        <v>0.086</v>
      </c>
    </row>
    <row r="38" spans="2:6" ht="12.75">
      <c r="B38" s="449" t="s">
        <v>182</v>
      </c>
      <c r="C38" s="168">
        <v>0.024464358452138492</v>
      </c>
      <c r="D38" s="180">
        <v>0.07604469273743017</v>
      </c>
      <c r="E38" s="168">
        <v>0.029928137014602424</v>
      </c>
      <c r="F38" s="170">
        <v>0.10916217294131737</v>
      </c>
    </row>
    <row r="39" spans="2:6" ht="12.75">
      <c r="B39" s="447" t="s">
        <v>183</v>
      </c>
      <c r="C39" s="435">
        <v>0.007</v>
      </c>
      <c r="D39" s="436">
        <v>0.159</v>
      </c>
      <c r="E39" s="435">
        <v>0.067</v>
      </c>
      <c r="F39" s="437">
        <v>0.184</v>
      </c>
    </row>
    <row r="40" spans="2:6" ht="13.5" thickBot="1">
      <c r="B40" s="191" t="s">
        <v>57</v>
      </c>
      <c r="C40" s="177">
        <v>0.031</v>
      </c>
      <c r="D40" s="183">
        <v>0.08</v>
      </c>
      <c r="E40" s="177">
        <v>0.054</v>
      </c>
      <c r="F40" s="178">
        <v>0.115</v>
      </c>
    </row>
    <row r="41" spans="2:11" ht="35.25" customHeight="1">
      <c r="B41" s="563" t="s">
        <v>436</v>
      </c>
      <c r="C41" s="563"/>
      <c r="D41" s="563"/>
      <c r="E41" s="563"/>
      <c r="F41" s="563"/>
      <c r="G41" s="563"/>
      <c r="H41" s="563"/>
      <c r="I41" s="563"/>
      <c r="J41" s="563"/>
      <c r="K41" s="563"/>
    </row>
    <row r="42" spans="2:11" ht="15.75">
      <c r="B42" s="403"/>
      <c r="C42" s="403"/>
      <c r="D42" s="403"/>
      <c r="E42" s="403"/>
      <c r="F42" s="403"/>
      <c r="G42" s="403"/>
      <c r="H42" s="403"/>
      <c r="I42" s="403"/>
      <c r="J42" s="403"/>
      <c r="K42" s="403"/>
    </row>
    <row r="43" spans="2:6" ht="16.5" thickBot="1">
      <c r="B43" s="562" t="s">
        <v>9</v>
      </c>
      <c r="C43" s="562"/>
      <c r="D43" s="562"/>
      <c r="E43" s="562"/>
      <c r="F43" s="562"/>
    </row>
    <row r="44" spans="2:10" ht="15.75">
      <c r="B44" s="589" t="s">
        <v>493</v>
      </c>
      <c r="C44" s="590"/>
      <c r="D44" s="590"/>
      <c r="E44" s="590"/>
      <c r="F44" s="590"/>
      <c r="G44" s="411"/>
      <c r="H44" s="411"/>
      <c r="I44" s="411"/>
      <c r="J44" s="412"/>
    </row>
    <row r="45" spans="2:10" ht="48.75" customHeight="1">
      <c r="B45" s="571" t="s">
        <v>29</v>
      </c>
      <c r="C45" s="572"/>
      <c r="D45" s="572"/>
      <c r="E45" s="572"/>
      <c r="F45" s="572"/>
      <c r="G45" s="572"/>
      <c r="H45" s="572"/>
      <c r="I45" s="572"/>
      <c r="J45" s="570"/>
    </row>
    <row r="46" spans="2:10" ht="31.5" customHeight="1" thickBot="1">
      <c r="B46" s="594" t="s">
        <v>506</v>
      </c>
      <c r="C46" s="574"/>
      <c r="D46" s="574"/>
      <c r="E46" s="574"/>
      <c r="F46" s="574"/>
      <c r="G46" s="574"/>
      <c r="H46" s="574"/>
      <c r="I46" s="574"/>
      <c r="J46" s="575"/>
    </row>
  </sheetData>
  <mergeCells count="19">
    <mergeCell ref="B41:K41"/>
    <mergeCell ref="B1:D1"/>
    <mergeCell ref="B20:F20"/>
    <mergeCell ref="C35:D35"/>
    <mergeCell ref="E35:F35"/>
    <mergeCell ref="C7:F7"/>
    <mergeCell ref="E28:F28"/>
    <mergeCell ref="E21:F21"/>
    <mergeCell ref="C21:D21"/>
    <mergeCell ref="C28:D28"/>
    <mergeCell ref="B3:G3"/>
    <mergeCell ref="B5:F5"/>
    <mergeCell ref="G7:J7"/>
    <mergeCell ref="C14:F14"/>
    <mergeCell ref="G14:J14"/>
    <mergeCell ref="B44:F44"/>
    <mergeCell ref="B45:J45"/>
    <mergeCell ref="B46:J46"/>
    <mergeCell ref="B43:F43"/>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B1:L41"/>
  <sheetViews>
    <sheetView workbookViewId="0" topLeftCell="A1">
      <selection activeCell="L8" sqref="L8"/>
    </sheetView>
  </sheetViews>
  <sheetFormatPr defaultColWidth="9.140625" defaultRowHeight="12.75"/>
  <cols>
    <col min="1" max="1" width="3.57421875" style="5" customWidth="1"/>
    <col min="2" max="2" width="9.140625" style="5" customWidth="1"/>
    <col min="3" max="3" width="15.140625" style="5" customWidth="1"/>
    <col min="4" max="4" width="9.7109375" style="5" customWidth="1"/>
    <col min="5" max="5" width="9.140625" style="5" customWidth="1"/>
    <col min="6" max="6" width="12.00390625" style="5" bestFit="1" customWidth="1"/>
    <col min="7" max="7" width="11.140625" style="5" customWidth="1"/>
    <col min="8" max="8" width="10.57421875" style="5" customWidth="1"/>
    <col min="9" max="9" width="8.7109375" style="5" customWidth="1"/>
    <col min="10" max="10" width="12.00390625" style="5" bestFit="1" customWidth="1"/>
    <col min="11" max="11" width="9.140625" style="5" customWidth="1"/>
    <col min="12" max="12" width="13.8515625" style="5" bestFit="1" customWidth="1"/>
    <col min="13" max="14" width="12.00390625" style="5" bestFit="1" customWidth="1"/>
    <col min="15" max="16384" width="9.140625" style="5" customWidth="1"/>
  </cols>
  <sheetData>
    <row r="1" spans="2:7" ht="23.25">
      <c r="B1" s="602" t="s">
        <v>426</v>
      </c>
      <c r="C1" s="602"/>
      <c r="D1" s="602"/>
      <c r="E1" s="602"/>
      <c r="F1" s="602"/>
      <c r="G1" s="602"/>
    </row>
    <row r="2" spans="2:7" ht="18">
      <c r="B2" s="610" t="s">
        <v>438</v>
      </c>
      <c r="C2" s="610"/>
      <c r="D2" s="610"/>
      <c r="E2" s="610"/>
      <c r="F2" s="610"/>
      <c r="G2" s="610"/>
    </row>
    <row r="3" spans="2:7" ht="15">
      <c r="B3" s="567" t="s">
        <v>439</v>
      </c>
      <c r="C3" s="567"/>
      <c r="D3" s="567"/>
      <c r="E3" s="567"/>
      <c r="F3" s="567"/>
      <c r="G3" s="567"/>
    </row>
    <row r="5" spans="2:12" ht="16.5" thickBot="1">
      <c r="B5" s="564" t="s">
        <v>437</v>
      </c>
      <c r="C5" s="564"/>
      <c r="D5" s="564"/>
      <c r="E5" s="564"/>
      <c r="F5" s="564"/>
      <c r="G5" s="564"/>
      <c r="H5" s="459"/>
      <c r="I5" s="459"/>
      <c r="J5" s="459"/>
      <c r="K5" s="459"/>
      <c r="L5" s="459"/>
    </row>
    <row r="6" spans="2:9" ht="26.25" thickBot="1">
      <c r="B6" s="456" t="s">
        <v>46</v>
      </c>
      <c r="C6" s="194" t="s">
        <v>126</v>
      </c>
      <c r="D6" s="194" t="s">
        <v>127</v>
      </c>
      <c r="E6" s="194" t="s">
        <v>128</v>
      </c>
      <c r="F6" s="194" t="s">
        <v>129</v>
      </c>
      <c r="G6" s="194" t="s">
        <v>130</v>
      </c>
      <c r="H6" s="194" t="s">
        <v>193</v>
      </c>
      <c r="I6" s="195" t="s">
        <v>194</v>
      </c>
    </row>
    <row r="7" spans="2:9" ht="12.75">
      <c r="B7" s="457">
        <v>1995</v>
      </c>
      <c r="C7" s="325">
        <v>4479846142</v>
      </c>
      <c r="D7" s="326">
        <v>38429</v>
      </c>
      <c r="E7" s="325">
        <v>116574.62182206147</v>
      </c>
      <c r="F7" s="330">
        <v>1.239501312335958</v>
      </c>
      <c r="G7" s="325">
        <v>144494.3967335132</v>
      </c>
      <c r="H7" s="333">
        <v>0.023840896219465033</v>
      </c>
      <c r="I7" s="196">
        <v>0.030796934491300422</v>
      </c>
    </row>
    <row r="8" spans="2:9" ht="12.75">
      <c r="B8" s="188">
        <v>1996</v>
      </c>
      <c r="C8" s="308">
        <v>4528264312</v>
      </c>
      <c r="D8" s="327">
        <v>38638</v>
      </c>
      <c r="E8" s="308">
        <v>117197.17148920751</v>
      </c>
      <c r="F8" s="331">
        <v>1.2039515615041427</v>
      </c>
      <c r="G8" s="308">
        <v>141099.71761830017</v>
      </c>
      <c r="H8" s="334">
        <v>0.023443421930922054</v>
      </c>
      <c r="I8" s="35">
        <v>0.030649462734067247</v>
      </c>
    </row>
    <row r="9" spans="2:9" ht="12.75">
      <c r="B9" s="323">
        <v>1997</v>
      </c>
      <c r="C9" s="307">
        <v>4603097737</v>
      </c>
      <c r="D9" s="328">
        <v>38826</v>
      </c>
      <c r="E9" s="307">
        <v>118557.09413794879</v>
      </c>
      <c r="F9" s="332">
        <v>1.1769470404984423</v>
      </c>
      <c r="G9" s="307">
        <v>139535.42107575407</v>
      </c>
      <c r="H9" s="335">
        <v>0.023070403975010808</v>
      </c>
      <c r="I9" s="197">
        <v>0.030512310702806352</v>
      </c>
    </row>
    <row r="10" spans="2:9" ht="12.75">
      <c r="B10" s="188">
        <v>1998</v>
      </c>
      <c r="C10" s="308">
        <v>4656207289</v>
      </c>
      <c r="D10" s="327">
        <v>39070</v>
      </c>
      <c r="E10" s="308">
        <v>119176.02480163808</v>
      </c>
      <c r="F10" s="331">
        <v>1.1588957055214724</v>
      </c>
      <c r="G10" s="308">
        <v>138112.58334373886</v>
      </c>
      <c r="H10" s="334">
        <v>0.02231714263800703</v>
      </c>
      <c r="I10" s="35">
        <v>0.03040722488738353</v>
      </c>
    </row>
    <row r="11" spans="2:9" ht="12.75">
      <c r="B11" s="323">
        <v>1999</v>
      </c>
      <c r="C11" s="307">
        <v>4784362559</v>
      </c>
      <c r="D11" s="328">
        <v>39242</v>
      </c>
      <c r="E11" s="307">
        <v>121919.4373120636</v>
      </c>
      <c r="F11" s="332">
        <v>1.1338535414165667</v>
      </c>
      <c r="G11" s="307">
        <v>138238.7857637984</v>
      </c>
      <c r="H11" s="335">
        <v>0.021568458412468596</v>
      </c>
      <c r="I11" s="197">
        <v>0.03024855895008009</v>
      </c>
    </row>
    <row r="12" spans="2:9" ht="12.75">
      <c r="B12" s="188">
        <v>2000</v>
      </c>
      <c r="C12" s="308">
        <v>4884854154</v>
      </c>
      <c r="D12" s="327">
        <v>39410</v>
      </c>
      <c r="E12" s="308">
        <v>123949.61060644506</v>
      </c>
      <c r="F12" s="331">
        <v>1.096980255516841</v>
      </c>
      <c r="G12" s="308">
        <v>135970.27551427105</v>
      </c>
      <c r="H12" s="334">
        <v>0.02044705109423071</v>
      </c>
      <c r="I12" s="35">
        <v>0.030077334084312696</v>
      </c>
    </row>
    <row r="13" spans="2:9" ht="12.75">
      <c r="B13" s="323">
        <v>2001</v>
      </c>
      <c r="C13" s="307">
        <v>5142969964</v>
      </c>
      <c r="D13" s="328">
        <v>39632</v>
      </c>
      <c r="E13" s="307">
        <v>129768.11576503835</v>
      </c>
      <c r="F13" s="332">
        <v>1.0666290231507622</v>
      </c>
      <c r="G13" s="307">
        <v>138414.43855457788</v>
      </c>
      <c r="H13" s="335">
        <v>0.018972790706962592</v>
      </c>
      <c r="I13" s="197">
        <v>0.029967100611939204</v>
      </c>
    </row>
    <row r="14" spans="2:9" ht="12.75">
      <c r="B14" s="188">
        <v>2002</v>
      </c>
      <c r="C14" s="308">
        <v>5605661175</v>
      </c>
      <c r="D14" s="327">
        <v>39830</v>
      </c>
      <c r="E14" s="308">
        <v>140739.67298518703</v>
      </c>
      <c r="F14" s="331">
        <v>1.0500277932184547</v>
      </c>
      <c r="G14" s="308">
        <v>147780.56824292292</v>
      </c>
      <c r="H14" s="334">
        <v>0.017955685206496385</v>
      </c>
      <c r="I14" s="35">
        <v>0.029865518934948956</v>
      </c>
    </row>
    <row r="15" spans="2:9" ht="12.75">
      <c r="B15" s="323">
        <v>2003</v>
      </c>
      <c r="C15" s="307">
        <v>5993846695</v>
      </c>
      <c r="D15" s="328">
        <v>40021</v>
      </c>
      <c r="E15" s="307">
        <v>149767.5394168062</v>
      </c>
      <c r="F15" s="332">
        <v>1.0266304347826087</v>
      </c>
      <c r="G15" s="307">
        <v>153755.91410779723</v>
      </c>
      <c r="H15" s="335">
        <v>0.01686075785020199</v>
      </c>
      <c r="I15" s="197">
        <v>0.029782183228034144</v>
      </c>
    </row>
    <row r="16" spans="2:9" ht="13.5" thickBot="1">
      <c r="B16" s="458">
        <v>2004</v>
      </c>
      <c r="C16" s="309">
        <v>6723977201</v>
      </c>
      <c r="D16" s="329">
        <v>40263</v>
      </c>
      <c r="E16" s="309">
        <v>167001.39584730397</v>
      </c>
      <c r="F16" s="337">
        <v>1</v>
      </c>
      <c r="G16" s="309">
        <v>167001.39584730397</v>
      </c>
      <c r="H16" s="336">
        <v>0.016295993063422595</v>
      </c>
      <c r="I16" s="36">
        <v>0.02975901869075987</v>
      </c>
    </row>
    <row r="17" spans="2:8" ht="15.75">
      <c r="B17" s="607" t="s">
        <v>440</v>
      </c>
      <c r="C17" s="607"/>
      <c r="D17" s="607"/>
      <c r="E17" s="607"/>
      <c r="F17" s="607"/>
      <c r="G17" s="607"/>
      <c r="H17" s="607"/>
    </row>
    <row r="18" ht="12.75"/>
    <row r="19" ht="12.75"/>
    <row r="20" ht="12.75"/>
    <row r="21" ht="12.75"/>
    <row r="22" ht="12.75"/>
    <row r="23" ht="12.75"/>
    <row r="24" ht="12.75"/>
    <row r="25" ht="12.75"/>
    <row r="26" ht="12.75"/>
    <row r="27" spans="2:6" ht="15.75">
      <c r="B27" s="324"/>
      <c r="C27" s="324"/>
      <c r="D27" s="324"/>
      <c r="E27" s="324"/>
      <c r="F27" s="324"/>
    </row>
    <row r="28" ht="12.75"/>
    <row r="29" ht="12.75"/>
    <row r="30" ht="46.5" customHeight="1"/>
    <row r="31" ht="12.75"/>
    <row r="32" ht="12.75"/>
    <row r="33" ht="12.75"/>
    <row r="34" ht="12.75"/>
    <row r="35" ht="12.75"/>
    <row r="36" ht="12.75"/>
    <row r="38" spans="2:6" ht="16.5" thickBot="1">
      <c r="B38" s="562" t="s">
        <v>9</v>
      </c>
      <c r="C38" s="562"/>
      <c r="D38" s="562"/>
      <c r="E38" s="562"/>
      <c r="F38" s="562"/>
    </row>
    <row r="39" spans="2:10" ht="17.25" customHeight="1">
      <c r="B39" s="589" t="s">
        <v>0</v>
      </c>
      <c r="C39" s="590"/>
      <c r="D39" s="590"/>
      <c r="E39" s="590"/>
      <c r="F39" s="590"/>
      <c r="G39" s="590"/>
      <c r="H39" s="590"/>
      <c r="I39" s="590"/>
      <c r="J39" s="609"/>
    </row>
    <row r="40" spans="2:10" ht="42.75" customHeight="1">
      <c r="B40" s="571" t="s">
        <v>28</v>
      </c>
      <c r="C40" s="572"/>
      <c r="D40" s="572"/>
      <c r="E40" s="572"/>
      <c r="F40" s="572"/>
      <c r="G40" s="572"/>
      <c r="H40" s="572"/>
      <c r="I40" s="572"/>
      <c r="J40" s="570"/>
    </row>
    <row r="41" spans="2:10" ht="13.5" customHeight="1" thickBot="1">
      <c r="B41" s="583" t="s">
        <v>27</v>
      </c>
      <c r="C41" s="584"/>
      <c r="D41" s="584"/>
      <c r="E41" s="584"/>
      <c r="F41" s="584"/>
      <c r="G41" s="584"/>
      <c r="H41" s="584"/>
      <c r="I41" s="584"/>
      <c r="J41" s="608"/>
    </row>
  </sheetData>
  <mergeCells count="9">
    <mergeCell ref="B3:G3"/>
    <mergeCell ref="B1:G1"/>
    <mergeCell ref="B2:G2"/>
    <mergeCell ref="B5:G5"/>
    <mergeCell ref="B17:H17"/>
    <mergeCell ref="B40:J40"/>
    <mergeCell ref="B41:J41"/>
    <mergeCell ref="B38:F38"/>
    <mergeCell ref="B39:J39"/>
  </mergeCells>
  <printOptions/>
  <pageMargins left="0.75" right="0.75" top="1" bottom="1" header="0.5" footer="0.5"/>
  <pageSetup orientation="portrait" paperSize="9"/>
  <drawing r:id="rId1"/>
</worksheet>
</file>

<file path=xl/worksheets/sheet12.xml><?xml version="1.0" encoding="utf-8"?>
<worksheet xmlns="http://schemas.openxmlformats.org/spreadsheetml/2006/main" xmlns:r="http://schemas.openxmlformats.org/officeDocument/2006/relationships">
  <dimension ref="B1:P32"/>
  <sheetViews>
    <sheetView workbookViewId="0" topLeftCell="A7">
      <selection activeCell="N29" sqref="N29"/>
    </sheetView>
  </sheetViews>
  <sheetFormatPr defaultColWidth="9.140625" defaultRowHeight="12.75"/>
  <cols>
    <col min="1" max="1" width="3.57421875" style="5" customWidth="1"/>
    <col min="2" max="2" width="9.140625" style="5" customWidth="1"/>
    <col min="3" max="3" width="14.8515625" style="5" bestFit="1" customWidth="1"/>
    <col min="4" max="4" width="9.140625" style="5" customWidth="1"/>
    <col min="5" max="5" width="10.140625" style="5" bestFit="1" customWidth="1"/>
    <col min="6" max="6" width="8.8515625" style="5" bestFit="1" customWidth="1"/>
    <col min="7" max="16384" width="9.140625" style="5" customWidth="1"/>
  </cols>
  <sheetData>
    <row r="1" spans="2:7" ht="23.25">
      <c r="B1" s="602" t="s">
        <v>426</v>
      </c>
      <c r="C1" s="602"/>
      <c r="D1" s="602"/>
      <c r="E1" s="602"/>
      <c r="F1" s="602"/>
      <c r="G1" s="140"/>
    </row>
    <row r="2" spans="2:9" ht="18">
      <c r="B2" s="610" t="s">
        <v>443</v>
      </c>
      <c r="C2" s="610"/>
      <c r="D2" s="610"/>
      <c r="E2" s="610"/>
      <c r="F2" s="610"/>
      <c r="G2" s="610"/>
      <c r="H2" s="610"/>
      <c r="I2" s="610"/>
    </row>
    <row r="3" spans="2:7" ht="15">
      <c r="B3" s="567" t="s">
        <v>441</v>
      </c>
      <c r="C3" s="567"/>
      <c r="D3" s="567"/>
      <c r="E3" s="567"/>
      <c r="F3" s="567"/>
      <c r="G3" s="567"/>
    </row>
    <row r="5" spans="2:16" ht="16.5" thickBot="1">
      <c r="B5" s="611" t="s">
        <v>442</v>
      </c>
      <c r="C5" s="611"/>
      <c r="D5" s="611"/>
      <c r="E5" s="611"/>
      <c r="F5" s="611"/>
      <c r="G5" s="611"/>
      <c r="H5" s="611"/>
      <c r="I5" s="611"/>
      <c r="J5" s="611"/>
      <c r="K5" s="611"/>
      <c r="L5" s="611"/>
      <c r="M5" s="611"/>
      <c r="N5" s="611"/>
      <c r="O5" s="611"/>
      <c r="P5" s="611"/>
    </row>
    <row r="6" spans="2:6" ht="26.25" thickBot="1">
      <c r="B6" s="81" t="s">
        <v>67</v>
      </c>
      <c r="C6" s="202" t="s">
        <v>290</v>
      </c>
      <c r="D6" s="202" t="s">
        <v>291</v>
      </c>
      <c r="E6" s="202" t="s">
        <v>116</v>
      </c>
      <c r="F6" s="203" t="s">
        <v>195</v>
      </c>
    </row>
    <row r="7" spans="2:6" ht="12.75">
      <c r="B7" s="440">
        <v>1986</v>
      </c>
      <c r="C7" s="397">
        <v>193285563</v>
      </c>
      <c r="D7" s="401">
        <v>621</v>
      </c>
      <c r="E7" s="397">
        <v>311248.89371980674</v>
      </c>
      <c r="F7" s="199">
        <v>546851.0247730186</v>
      </c>
    </row>
    <row r="8" spans="2:6" ht="12.75">
      <c r="B8" s="439">
        <v>1987</v>
      </c>
      <c r="C8" s="398">
        <v>226173490</v>
      </c>
      <c r="D8" s="301">
        <v>632</v>
      </c>
      <c r="E8" s="398">
        <v>357869.44620253163</v>
      </c>
      <c r="F8" s="200">
        <v>618999.7544361597</v>
      </c>
    </row>
    <row r="9" spans="2:6" ht="12.75">
      <c r="B9" s="440">
        <v>1988</v>
      </c>
      <c r="C9" s="399">
        <v>230089137</v>
      </c>
      <c r="D9" s="300">
        <v>629</v>
      </c>
      <c r="E9" s="399">
        <v>365801.48966613674</v>
      </c>
      <c r="F9" s="199">
        <v>608811.9696200906</v>
      </c>
    </row>
    <row r="10" spans="2:6" ht="12.75">
      <c r="B10" s="439">
        <v>1989</v>
      </c>
      <c r="C10" s="398">
        <v>255100203</v>
      </c>
      <c r="D10" s="301">
        <v>653.5</v>
      </c>
      <c r="E10" s="398">
        <v>390359.9127773527</v>
      </c>
      <c r="F10" s="200">
        <v>623917.0251479377</v>
      </c>
    </row>
    <row r="11" spans="2:6" ht="12.75">
      <c r="B11" s="440">
        <v>1990</v>
      </c>
      <c r="C11" s="399">
        <v>352855404</v>
      </c>
      <c r="D11" s="300">
        <v>676</v>
      </c>
      <c r="E11" s="399">
        <v>521975.449704142</v>
      </c>
      <c r="F11" s="199">
        <v>794711.8181186856</v>
      </c>
    </row>
    <row r="12" spans="2:6" ht="12.75">
      <c r="B12" s="439">
        <v>1991</v>
      </c>
      <c r="C12" s="398">
        <v>377159005</v>
      </c>
      <c r="D12" s="301">
        <v>677</v>
      </c>
      <c r="E12" s="398">
        <v>557103.4047267355</v>
      </c>
      <c r="F12" s="200">
        <v>809167.0617733414</v>
      </c>
    </row>
    <row r="13" spans="2:6" ht="12.75">
      <c r="B13" s="440">
        <v>1992</v>
      </c>
      <c r="C13" s="399">
        <v>352001445</v>
      </c>
      <c r="D13" s="300">
        <v>674</v>
      </c>
      <c r="E13" s="399">
        <v>522257.3367952522</v>
      </c>
      <c r="F13" s="199">
        <v>726252.1262042642</v>
      </c>
    </row>
    <row r="14" spans="2:6" ht="12.75">
      <c r="B14" s="439">
        <v>1993</v>
      </c>
      <c r="C14" s="398">
        <v>294882558</v>
      </c>
      <c r="D14" s="301">
        <v>679</v>
      </c>
      <c r="E14" s="398">
        <v>434289.4815905744</v>
      </c>
      <c r="F14" s="200">
        <v>585440.7673541267</v>
      </c>
    </row>
    <row r="15" spans="2:6" ht="12.75">
      <c r="B15" s="440">
        <v>1994</v>
      </c>
      <c r="C15" s="399">
        <v>286979791</v>
      </c>
      <c r="D15" s="300">
        <v>679</v>
      </c>
      <c r="E15" s="399">
        <v>422650.6494845361</v>
      </c>
      <c r="F15" s="199">
        <v>554363.1095039552</v>
      </c>
    </row>
    <row r="16" spans="2:6" ht="12.75">
      <c r="B16" s="439">
        <v>1995</v>
      </c>
      <c r="C16" s="398">
        <v>278088261</v>
      </c>
      <c r="D16" s="301">
        <v>683</v>
      </c>
      <c r="E16" s="398">
        <v>407157.0439238653</v>
      </c>
      <c r="F16" s="200">
        <v>519646.5237141515</v>
      </c>
    </row>
    <row r="17" spans="2:6" ht="12.75">
      <c r="B17" s="440">
        <v>1996</v>
      </c>
      <c r="C17" s="399">
        <v>290674673</v>
      </c>
      <c r="D17" s="300">
        <v>679</v>
      </c>
      <c r="E17" s="399">
        <v>428092.3019145803</v>
      </c>
      <c r="F17" s="199">
        <v>531676.6031647312</v>
      </c>
    </row>
    <row r="18" spans="2:6" ht="12.75">
      <c r="B18" s="439">
        <v>1997</v>
      </c>
      <c r="C18" s="398">
        <v>290961521</v>
      </c>
      <c r="D18" s="301">
        <v>681</v>
      </c>
      <c r="E18" s="398">
        <v>427256.2716593245</v>
      </c>
      <c r="F18" s="200">
        <v>515428.90351768193</v>
      </c>
    </row>
    <row r="19" spans="2:6" ht="12.75">
      <c r="B19" s="440">
        <v>1998</v>
      </c>
      <c r="C19" s="399">
        <v>289619925</v>
      </c>
      <c r="D19" s="300">
        <v>681</v>
      </c>
      <c r="E19" s="399">
        <v>425286.2334801762</v>
      </c>
      <c r="F19" s="199">
        <v>501864.25309124845</v>
      </c>
    </row>
    <row r="20" spans="2:6" ht="12.75">
      <c r="B20" s="439">
        <v>1999</v>
      </c>
      <c r="C20" s="398">
        <v>288917153</v>
      </c>
      <c r="D20" s="301">
        <v>685</v>
      </c>
      <c r="E20" s="398">
        <v>421776.86569343065</v>
      </c>
      <c r="F20" s="200">
        <v>489488.5929064692</v>
      </c>
    </row>
    <row r="21" spans="2:6" ht="12.75">
      <c r="B21" s="440">
        <v>2000</v>
      </c>
      <c r="C21" s="399">
        <v>354978086</v>
      </c>
      <c r="D21" s="300">
        <v>705</v>
      </c>
      <c r="E21" s="399">
        <v>503515.01560283685</v>
      </c>
      <c r="F21" s="199">
        <v>572080.0477215195</v>
      </c>
    </row>
    <row r="22" spans="2:6" ht="12.75">
      <c r="B22" s="439">
        <v>2001</v>
      </c>
      <c r="C22" s="398">
        <v>345144821</v>
      </c>
      <c r="D22" s="301">
        <v>716</v>
      </c>
      <c r="E22" s="398">
        <v>482045.83938547486</v>
      </c>
      <c r="F22" s="200">
        <v>528353.4836782925</v>
      </c>
    </row>
    <row r="23" spans="2:6" ht="12.75">
      <c r="B23" s="440">
        <v>2002</v>
      </c>
      <c r="C23" s="399">
        <v>351038165</v>
      </c>
      <c r="D23" s="300">
        <v>723</v>
      </c>
      <c r="E23" s="399">
        <v>485529.9654218534</v>
      </c>
      <c r="F23" s="199">
        <v>518080.98845576926</v>
      </c>
    </row>
    <row r="24" spans="2:6" ht="12.75">
      <c r="B24" s="439">
        <v>2003</v>
      </c>
      <c r="C24" s="398">
        <v>354178301</v>
      </c>
      <c r="D24" s="301">
        <v>722</v>
      </c>
      <c r="E24" s="398">
        <v>490551.663434903</v>
      </c>
      <c r="F24" s="200">
        <v>515882.75988101406</v>
      </c>
    </row>
    <row r="25" spans="2:6" ht="12.75">
      <c r="B25" s="440">
        <v>2004</v>
      </c>
      <c r="C25" s="399">
        <v>358209015</v>
      </c>
      <c r="D25" s="300">
        <v>719</v>
      </c>
      <c r="E25" s="399">
        <v>498204.471488178</v>
      </c>
      <c r="F25" s="199">
        <v>513104.5508420931</v>
      </c>
    </row>
    <row r="26" spans="2:6" ht="13.5" thickBot="1">
      <c r="B26" s="460">
        <v>2005</v>
      </c>
      <c r="C26" s="400">
        <v>396492237</v>
      </c>
      <c r="D26" s="365">
        <v>744</v>
      </c>
      <c r="E26" s="400">
        <v>532919.6733870967</v>
      </c>
      <c r="F26" s="201">
        <v>532919.6733870967</v>
      </c>
    </row>
    <row r="27" spans="2:10" ht="26.25" customHeight="1">
      <c r="B27" s="578" t="s">
        <v>445</v>
      </c>
      <c r="C27" s="578"/>
      <c r="D27" s="578"/>
      <c r="E27" s="578"/>
      <c r="F27" s="578"/>
      <c r="G27" s="578"/>
      <c r="H27" s="578"/>
      <c r="I27" s="578"/>
      <c r="J27" s="578"/>
    </row>
    <row r="29" spans="2:6" ht="16.5" thickBot="1">
      <c r="B29" s="562" t="s">
        <v>9</v>
      </c>
      <c r="C29" s="562"/>
      <c r="D29" s="562"/>
      <c r="E29" s="562"/>
      <c r="F29" s="562"/>
    </row>
    <row r="30" spans="2:12" ht="15.75">
      <c r="B30" s="589" t="s">
        <v>1</v>
      </c>
      <c r="C30" s="590"/>
      <c r="D30" s="590"/>
      <c r="E30" s="590"/>
      <c r="F30" s="590"/>
      <c r="G30" s="590"/>
      <c r="H30" s="590"/>
      <c r="I30" s="590"/>
      <c r="J30" s="590"/>
      <c r="K30" s="411"/>
      <c r="L30" s="412"/>
    </row>
    <row r="31" spans="2:12" ht="49.5" customHeight="1">
      <c r="B31" s="571" t="s">
        <v>26</v>
      </c>
      <c r="C31" s="572"/>
      <c r="D31" s="572"/>
      <c r="E31" s="572"/>
      <c r="F31" s="572"/>
      <c r="G31" s="572"/>
      <c r="H31" s="572"/>
      <c r="I31" s="572"/>
      <c r="J31" s="572"/>
      <c r="K31" s="572"/>
      <c r="L31" s="570"/>
    </row>
    <row r="32" spans="2:12" ht="16.5" thickBot="1">
      <c r="B32" s="583" t="s">
        <v>27</v>
      </c>
      <c r="C32" s="584"/>
      <c r="D32" s="584"/>
      <c r="E32" s="584"/>
      <c r="F32" s="584"/>
      <c r="G32" s="584"/>
      <c r="H32" s="584"/>
      <c r="I32" s="584"/>
      <c r="J32" s="584"/>
      <c r="K32" s="584"/>
      <c r="L32" s="413"/>
    </row>
  </sheetData>
  <mergeCells count="9">
    <mergeCell ref="B27:J27"/>
    <mergeCell ref="B2:I2"/>
    <mergeCell ref="B3:G3"/>
    <mergeCell ref="B1:F1"/>
    <mergeCell ref="B5:P5"/>
    <mergeCell ref="B30:J30"/>
    <mergeCell ref="B31:L31"/>
    <mergeCell ref="B32:K32"/>
    <mergeCell ref="B29:F29"/>
  </mergeCells>
  <printOptions/>
  <pageMargins left="0.75" right="0.75" top="1" bottom="1" header="0.5" footer="0.5"/>
  <pageSetup orientation="portrait" paperSize="9"/>
  <drawing r:id="rId1"/>
</worksheet>
</file>

<file path=xl/worksheets/sheet13.xml><?xml version="1.0" encoding="utf-8"?>
<worksheet xmlns="http://schemas.openxmlformats.org/spreadsheetml/2006/main" xmlns:r="http://schemas.openxmlformats.org/officeDocument/2006/relationships">
  <dimension ref="B1:N52"/>
  <sheetViews>
    <sheetView workbookViewId="0" topLeftCell="A1">
      <selection activeCell="B1" sqref="B1:F1"/>
    </sheetView>
  </sheetViews>
  <sheetFormatPr defaultColWidth="9.140625" defaultRowHeight="12.75"/>
  <cols>
    <col min="1" max="1" width="3.57421875" style="5" customWidth="1"/>
    <col min="2" max="2" width="5.00390625" style="5" bestFit="1" customWidth="1"/>
    <col min="3" max="3" width="13.8515625" style="5" bestFit="1" customWidth="1"/>
    <col min="4" max="4" width="10.28125" style="5" customWidth="1"/>
    <col min="5" max="5" width="12.421875" style="5" customWidth="1"/>
    <col min="6" max="6" width="8.8515625" style="5" bestFit="1" customWidth="1"/>
    <col min="7" max="16384" width="9.140625" style="5" customWidth="1"/>
  </cols>
  <sheetData>
    <row r="1" spans="2:7" ht="23.25">
      <c r="B1" s="602" t="s">
        <v>426</v>
      </c>
      <c r="C1" s="602"/>
      <c r="D1" s="602"/>
      <c r="E1" s="602"/>
      <c r="F1" s="602"/>
      <c r="G1" s="140"/>
    </row>
    <row r="2" spans="2:9" ht="18">
      <c r="B2" s="610" t="s">
        <v>443</v>
      </c>
      <c r="C2" s="610"/>
      <c r="D2" s="610"/>
      <c r="E2" s="610"/>
      <c r="F2" s="610"/>
      <c r="G2" s="610"/>
      <c r="H2" s="610"/>
      <c r="I2" s="610"/>
    </row>
    <row r="3" spans="2:7" ht="15">
      <c r="B3" s="567" t="s">
        <v>446</v>
      </c>
      <c r="C3" s="567"/>
      <c r="D3" s="567"/>
      <c r="E3" s="567"/>
      <c r="F3" s="567"/>
      <c r="G3" s="567"/>
    </row>
    <row r="5" spans="2:13" ht="16.5" thickBot="1">
      <c r="B5" s="611" t="s">
        <v>444</v>
      </c>
      <c r="C5" s="611"/>
      <c r="D5" s="611"/>
      <c r="E5" s="611"/>
      <c r="F5" s="611"/>
      <c r="G5" s="611"/>
      <c r="H5" s="611"/>
      <c r="I5" s="611"/>
      <c r="J5" s="611"/>
      <c r="K5" s="611"/>
      <c r="L5" s="611"/>
      <c r="M5" s="611"/>
    </row>
    <row r="6" spans="2:6" ht="32.25" customHeight="1" thickBot="1">
      <c r="B6" s="481" t="s">
        <v>46</v>
      </c>
      <c r="C6" s="482" t="s">
        <v>290</v>
      </c>
      <c r="D6" s="194" t="s">
        <v>196</v>
      </c>
      <c r="E6" s="194" t="s">
        <v>116</v>
      </c>
      <c r="F6" s="195" t="s">
        <v>195</v>
      </c>
    </row>
    <row r="7" spans="2:6" ht="12.75">
      <c r="B7" s="463">
        <v>1986</v>
      </c>
      <c r="C7" s="392">
        <v>406614872</v>
      </c>
      <c r="D7" s="393">
        <v>2816</v>
      </c>
      <c r="E7" s="392">
        <v>144394.48579545456</v>
      </c>
      <c r="F7" s="392">
        <v>253694.94999683762</v>
      </c>
    </row>
    <row r="8" spans="2:6" ht="12.75">
      <c r="B8" s="461">
        <v>1987</v>
      </c>
      <c r="C8" s="372">
        <v>538908843</v>
      </c>
      <c r="D8" s="394">
        <v>2606</v>
      </c>
      <c r="E8" s="372">
        <v>206795.41174213352</v>
      </c>
      <c r="F8" s="396">
        <v>357689.96332383645</v>
      </c>
    </row>
    <row r="9" spans="2:6" ht="12.75">
      <c r="B9" s="463">
        <v>1988</v>
      </c>
      <c r="C9" s="370">
        <v>592298238</v>
      </c>
      <c r="D9" s="312">
        <v>2848</v>
      </c>
      <c r="E9" s="370">
        <v>207969.88693820225</v>
      </c>
      <c r="F9" s="370">
        <v>346129.1439902944</v>
      </c>
    </row>
    <row r="10" spans="2:6" ht="12.75">
      <c r="B10" s="461">
        <v>1989</v>
      </c>
      <c r="C10" s="372">
        <v>734889136</v>
      </c>
      <c r="D10" s="311">
        <v>2745.5</v>
      </c>
      <c r="E10" s="372">
        <v>267670.4192314697</v>
      </c>
      <c r="F10" s="372">
        <v>427820.9063497077</v>
      </c>
    </row>
    <row r="11" spans="2:6" ht="12.75">
      <c r="B11" s="463">
        <v>1990</v>
      </c>
      <c r="C11" s="370">
        <v>987861437</v>
      </c>
      <c r="D11" s="312">
        <v>2711</v>
      </c>
      <c r="E11" s="370">
        <v>364390.0542235338</v>
      </c>
      <c r="F11" s="370">
        <v>554786.7867358304</v>
      </c>
    </row>
    <row r="12" spans="2:6" ht="12.75">
      <c r="B12" s="461">
        <v>1991</v>
      </c>
      <c r="C12" s="372">
        <v>1008007459</v>
      </c>
      <c r="D12" s="311">
        <v>2682</v>
      </c>
      <c r="E12" s="372">
        <v>375841.7073079791</v>
      </c>
      <c r="F12" s="372">
        <v>545892.7865347487</v>
      </c>
    </row>
    <row r="13" spans="2:6" ht="12.75">
      <c r="B13" s="463">
        <v>1992</v>
      </c>
      <c r="C13" s="370">
        <v>1022965782</v>
      </c>
      <c r="D13" s="312">
        <v>2603</v>
      </c>
      <c r="E13" s="370">
        <v>392994.9220130619</v>
      </c>
      <c r="F13" s="370">
        <v>546499.54647044</v>
      </c>
    </row>
    <row r="14" spans="2:6" ht="12.75">
      <c r="B14" s="461">
        <v>1993</v>
      </c>
      <c r="C14" s="372">
        <v>912255001</v>
      </c>
      <c r="D14" s="311">
        <v>2477</v>
      </c>
      <c r="E14" s="372">
        <v>368290.2708922083</v>
      </c>
      <c r="F14" s="372">
        <v>496471.01286109793</v>
      </c>
    </row>
    <row r="15" spans="2:6" ht="12.75">
      <c r="B15" s="463">
        <v>1994</v>
      </c>
      <c r="C15" s="370">
        <v>901398548</v>
      </c>
      <c r="D15" s="312">
        <v>2318</v>
      </c>
      <c r="E15" s="370">
        <v>388869.0888697153</v>
      </c>
      <c r="F15" s="370">
        <v>510054.05423770135</v>
      </c>
    </row>
    <row r="16" spans="2:6" ht="12.75">
      <c r="B16" s="461">
        <v>1995</v>
      </c>
      <c r="C16" s="372">
        <v>890228355</v>
      </c>
      <c r="D16" s="311">
        <v>2290</v>
      </c>
      <c r="E16" s="372">
        <v>388746.0065502183</v>
      </c>
      <c r="F16" s="372">
        <v>496148.87897986086</v>
      </c>
    </row>
    <row r="17" spans="2:6" ht="12.75">
      <c r="B17" s="463">
        <v>1996</v>
      </c>
      <c r="C17" s="370">
        <v>913422787</v>
      </c>
      <c r="D17" s="312">
        <v>2322</v>
      </c>
      <c r="E17" s="370">
        <v>393377.59991386737</v>
      </c>
      <c r="F17" s="370">
        <v>488562.0814667966</v>
      </c>
    </row>
    <row r="18" spans="2:6" ht="12.75">
      <c r="B18" s="461">
        <v>1997</v>
      </c>
      <c r="C18" s="372">
        <v>931861333</v>
      </c>
      <c r="D18" s="311">
        <v>2339</v>
      </c>
      <c r="E18" s="372">
        <v>398401.5959811885</v>
      </c>
      <c r="F18" s="372">
        <v>480619.50496074586</v>
      </c>
    </row>
    <row r="19" spans="2:6" ht="12.75">
      <c r="B19" s="463">
        <v>1998</v>
      </c>
      <c r="C19" s="370">
        <v>965891043</v>
      </c>
      <c r="D19" s="312">
        <v>2363</v>
      </c>
      <c r="E19" s="370">
        <v>408756.2602623783</v>
      </c>
      <c r="F19" s="370">
        <v>482357.8547893736</v>
      </c>
    </row>
    <row r="20" spans="2:6" ht="12.75">
      <c r="B20" s="461">
        <v>1999</v>
      </c>
      <c r="C20" s="372">
        <v>980051211</v>
      </c>
      <c r="D20" s="311">
        <v>2383</v>
      </c>
      <c r="E20" s="372">
        <v>411267.8182962652</v>
      </c>
      <c r="F20" s="372">
        <v>477292.43128255295</v>
      </c>
    </row>
    <row r="21" spans="2:6" ht="12.75">
      <c r="B21" s="463">
        <v>2000</v>
      </c>
      <c r="C21" s="370">
        <v>1014780566</v>
      </c>
      <c r="D21" s="312">
        <v>2630</v>
      </c>
      <c r="E21" s="370">
        <v>385848.1239543726</v>
      </c>
      <c r="F21" s="370">
        <v>438390.1300357419</v>
      </c>
    </row>
    <row r="22" spans="2:6" ht="12.75">
      <c r="B22" s="461">
        <v>2001</v>
      </c>
      <c r="C22" s="372">
        <v>1025473172</v>
      </c>
      <c r="D22" s="311">
        <v>2379</v>
      </c>
      <c r="E22" s="372">
        <v>431052.19503993273</v>
      </c>
      <c r="F22" s="372">
        <v>472461.1443319633</v>
      </c>
    </row>
    <row r="23" spans="2:6" ht="12.75">
      <c r="B23" s="463">
        <v>2002</v>
      </c>
      <c r="C23" s="370">
        <v>1098149741</v>
      </c>
      <c r="D23" s="312">
        <v>2387</v>
      </c>
      <c r="E23" s="370">
        <v>460054.3531629661</v>
      </c>
      <c r="F23" s="370">
        <v>490897.4337412157</v>
      </c>
    </row>
    <row r="24" spans="2:6" ht="12.75">
      <c r="B24" s="461">
        <v>2003</v>
      </c>
      <c r="C24" s="372">
        <v>1144967996</v>
      </c>
      <c r="D24" s="311">
        <v>2379</v>
      </c>
      <c r="E24" s="372">
        <v>481281.2089113073</v>
      </c>
      <c r="F24" s="372">
        <v>506133.5978223298</v>
      </c>
    </row>
    <row r="25" spans="2:6" ht="12.75">
      <c r="B25" s="463">
        <v>2004</v>
      </c>
      <c r="C25" s="370">
        <v>1240875420</v>
      </c>
      <c r="D25" s="312">
        <v>2692</v>
      </c>
      <c r="E25" s="370">
        <v>460949.26448737</v>
      </c>
      <c r="F25" s="370">
        <v>474735.13156012987</v>
      </c>
    </row>
    <row r="26" spans="2:6" ht="13.5" thickBot="1">
      <c r="B26" s="462">
        <v>2005</v>
      </c>
      <c r="C26" s="373">
        <v>1332302655</v>
      </c>
      <c r="D26" s="395">
        <v>2336</v>
      </c>
      <c r="E26" s="373">
        <v>570335.0406678083</v>
      </c>
      <c r="F26" s="373">
        <v>570335.0406678083</v>
      </c>
    </row>
    <row r="27" spans="2:14" ht="29.25" customHeight="1">
      <c r="B27" s="612" t="s">
        <v>445</v>
      </c>
      <c r="C27" s="612"/>
      <c r="D27" s="612"/>
      <c r="E27" s="612"/>
      <c r="F27" s="612"/>
      <c r="G27" s="612"/>
      <c r="H27" s="612" t="s">
        <v>445</v>
      </c>
      <c r="I27" s="612"/>
      <c r="J27" s="612"/>
      <c r="K27" s="612"/>
      <c r="L27" s="612"/>
      <c r="M27" s="612"/>
      <c r="N27" s="612"/>
    </row>
    <row r="28" spans="2:6" ht="12.75">
      <c r="B28" s="338"/>
      <c r="C28" s="338"/>
      <c r="D28" s="338"/>
      <c r="E28" s="338"/>
      <c r="F28" s="338"/>
    </row>
    <row r="29" spans="2:6" ht="16.5" thickBot="1">
      <c r="B29" s="562" t="s">
        <v>9</v>
      </c>
      <c r="C29" s="562"/>
      <c r="D29" s="562"/>
      <c r="E29" s="562"/>
      <c r="F29" s="562"/>
    </row>
    <row r="30" spans="2:12" ht="15.75">
      <c r="B30" s="589" t="s">
        <v>1</v>
      </c>
      <c r="C30" s="590"/>
      <c r="D30" s="590"/>
      <c r="E30" s="590"/>
      <c r="F30" s="590"/>
      <c r="G30" s="590"/>
      <c r="H30" s="590"/>
      <c r="I30" s="590"/>
      <c r="J30" s="590"/>
      <c r="K30" s="411"/>
      <c r="L30" s="412"/>
    </row>
    <row r="31" spans="2:12" ht="47.25" customHeight="1">
      <c r="B31" s="571" t="s">
        <v>26</v>
      </c>
      <c r="C31" s="572"/>
      <c r="D31" s="572"/>
      <c r="E31" s="572"/>
      <c r="F31" s="572"/>
      <c r="G31" s="572"/>
      <c r="H31" s="572"/>
      <c r="I31" s="572"/>
      <c r="J31" s="572"/>
      <c r="K31" s="572"/>
      <c r="L31" s="570"/>
    </row>
    <row r="32" spans="2:12" ht="15.75" customHeight="1" thickBot="1">
      <c r="B32" s="583" t="s">
        <v>27</v>
      </c>
      <c r="C32" s="584"/>
      <c r="D32" s="584"/>
      <c r="E32" s="584"/>
      <c r="F32" s="584"/>
      <c r="G32" s="584"/>
      <c r="H32" s="584"/>
      <c r="I32" s="584"/>
      <c r="J32" s="584"/>
      <c r="K32" s="584"/>
      <c r="L32" s="413"/>
    </row>
    <row r="52" ht="12.75">
      <c r="G52" s="25"/>
    </row>
  </sheetData>
  <mergeCells count="10">
    <mergeCell ref="H27:N27"/>
    <mergeCell ref="B27:G27"/>
    <mergeCell ref="B1:F1"/>
    <mergeCell ref="B2:I2"/>
    <mergeCell ref="B3:G3"/>
    <mergeCell ref="B5:M5"/>
    <mergeCell ref="B30:J30"/>
    <mergeCell ref="B31:L31"/>
    <mergeCell ref="B32:K32"/>
    <mergeCell ref="B29:F29"/>
  </mergeCells>
  <printOptions/>
  <pageMargins left="0.75" right="0.75" top="1" bottom="1" header="0.5" footer="0.5"/>
  <pageSetup horizontalDpi="300" verticalDpi="300" orientation="portrait" r:id="rId2"/>
  <drawing r:id="rId1"/>
</worksheet>
</file>

<file path=xl/worksheets/sheet14.xml><?xml version="1.0" encoding="utf-8"?>
<worksheet xmlns="http://schemas.openxmlformats.org/spreadsheetml/2006/main" xmlns:r="http://schemas.openxmlformats.org/officeDocument/2006/relationships">
  <dimension ref="B1:O36"/>
  <sheetViews>
    <sheetView workbookViewId="0" topLeftCell="A1">
      <selection activeCell="B3" sqref="B3:G3"/>
    </sheetView>
  </sheetViews>
  <sheetFormatPr defaultColWidth="9.140625" defaultRowHeight="12.75"/>
  <cols>
    <col min="1" max="1" width="3.57421875" style="5" customWidth="1"/>
    <col min="2" max="2" width="15.57421875" style="5" customWidth="1"/>
    <col min="3" max="3" width="10.421875" style="5" customWidth="1"/>
    <col min="4" max="8" width="9.140625" style="5" customWidth="1"/>
    <col min="9" max="9" width="9.7109375" style="5" customWidth="1"/>
    <col min="10" max="16384" width="9.140625" style="5" customWidth="1"/>
  </cols>
  <sheetData>
    <row r="1" spans="2:8" ht="23.25">
      <c r="B1" s="615" t="s">
        <v>447</v>
      </c>
      <c r="C1" s="615"/>
      <c r="D1" s="615"/>
      <c r="E1" s="615"/>
      <c r="F1" s="615"/>
      <c r="G1" s="615"/>
      <c r="H1" s="615"/>
    </row>
    <row r="2" spans="2:6" ht="18">
      <c r="B2" s="576" t="s">
        <v>448</v>
      </c>
      <c r="C2" s="576"/>
      <c r="D2" s="576"/>
      <c r="E2" s="576"/>
      <c r="F2" s="576"/>
    </row>
    <row r="3" spans="2:7" ht="15">
      <c r="B3" s="567" t="s">
        <v>446</v>
      </c>
      <c r="C3" s="567"/>
      <c r="D3" s="567"/>
      <c r="E3" s="567"/>
      <c r="F3" s="567"/>
      <c r="G3" s="567"/>
    </row>
    <row r="5" spans="2:7" ht="16.5" thickBot="1">
      <c r="B5" s="614" t="s">
        <v>450</v>
      </c>
      <c r="C5" s="614"/>
      <c r="D5" s="614"/>
      <c r="E5" s="614"/>
      <c r="F5" s="614"/>
      <c r="G5" s="614"/>
    </row>
    <row r="6" spans="2:8" ht="26.25" thickBot="1">
      <c r="B6" s="205"/>
      <c r="C6" s="56" t="s">
        <v>57</v>
      </c>
      <c r="D6" s="56" t="s">
        <v>62</v>
      </c>
      <c r="E6" s="56" t="s">
        <v>63</v>
      </c>
      <c r="F6" s="56" t="s">
        <v>64</v>
      </c>
      <c r="G6" s="56" t="s">
        <v>65</v>
      </c>
      <c r="H6" s="195" t="s">
        <v>66</v>
      </c>
    </row>
    <row r="7" spans="2:8" ht="12.75">
      <c r="B7" s="464">
        <v>1990</v>
      </c>
      <c r="C7" s="326">
        <f>SUM(D7:H7)</f>
        <v>139352</v>
      </c>
      <c r="D7" s="386">
        <v>33895</v>
      </c>
      <c r="E7" s="326">
        <v>12848</v>
      </c>
      <c r="F7" s="386">
        <v>41698</v>
      </c>
      <c r="G7" s="326">
        <v>27372</v>
      </c>
      <c r="H7" s="97">
        <v>23539</v>
      </c>
    </row>
    <row r="8" spans="2:8" ht="12.75">
      <c r="B8" s="465" t="s">
        <v>285</v>
      </c>
      <c r="C8" s="382">
        <v>1</v>
      </c>
      <c r="D8" s="387">
        <v>0.24323296400482233</v>
      </c>
      <c r="E8" s="382">
        <v>0.09219817440725644</v>
      </c>
      <c r="F8" s="387">
        <v>0.29922785464148344</v>
      </c>
      <c r="G8" s="382">
        <v>0.19642344566278203</v>
      </c>
      <c r="H8" s="47">
        <v>0.1689175612836558</v>
      </c>
    </row>
    <row r="9" spans="2:8" ht="12.75">
      <c r="B9" s="464">
        <v>2000</v>
      </c>
      <c r="C9" s="383">
        <f>SUM(D9:H9)</f>
        <v>134953</v>
      </c>
      <c r="D9" s="388">
        <v>32239</v>
      </c>
      <c r="E9" s="383">
        <v>9375</v>
      </c>
      <c r="F9" s="388">
        <v>35449</v>
      </c>
      <c r="G9" s="383">
        <v>33635</v>
      </c>
      <c r="H9" s="207">
        <v>24255</v>
      </c>
    </row>
    <row r="10" spans="2:8" ht="12.75">
      <c r="B10" s="465" t="s">
        <v>285</v>
      </c>
      <c r="C10" s="384">
        <v>1</v>
      </c>
      <c r="D10" s="389">
        <v>0.23889057671930228</v>
      </c>
      <c r="E10" s="384">
        <v>0.06946862981927042</v>
      </c>
      <c r="F10" s="389">
        <v>0.26267663556942045</v>
      </c>
      <c r="G10" s="384">
        <v>0.24923491882359045</v>
      </c>
      <c r="H10" s="48">
        <v>0.17972923906841642</v>
      </c>
    </row>
    <row r="11" spans="2:8" ht="12.75">
      <c r="B11" s="464" t="s">
        <v>68</v>
      </c>
      <c r="C11" s="328">
        <v>-4399</v>
      </c>
      <c r="D11" s="390">
        <v>-1656</v>
      </c>
      <c r="E11" s="328">
        <v>-3473</v>
      </c>
      <c r="F11" s="390">
        <v>-6249</v>
      </c>
      <c r="G11" s="328">
        <v>6263</v>
      </c>
      <c r="H11" s="97">
        <v>716</v>
      </c>
    </row>
    <row r="12" spans="2:8" ht="14.25" customHeight="1" thickBot="1">
      <c r="B12" s="466" t="s">
        <v>285</v>
      </c>
      <c r="C12" s="385">
        <v>-0.031567541190653886</v>
      </c>
      <c r="D12" s="391">
        <v>-0.011883575406165681</v>
      </c>
      <c r="E12" s="385">
        <v>-0.024922498421264136</v>
      </c>
      <c r="F12" s="391">
        <v>-0.04484327458522303</v>
      </c>
      <c r="G12" s="385">
        <v>0.04494373959469545</v>
      </c>
      <c r="H12" s="49">
        <v>0.0051380676273035195</v>
      </c>
    </row>
    <row r="13" spans="2:8" ht="14.25" customHeight="1">
      <c r="B13" s="213"/>
      <c r="C13" s="212"/>
      <c r="D13" s="212"/>
      <c r="E13" s="212"/>
      <c r="F13" s="212"/>
      <c r="G13" s="212"/>
      <c r="H13" s="212"/>
    </row>
    <row r="14" spans="2:8" ht="14.25" customHeight="1">
      <c r="B14" s="213"/>
      <c r="C14" s="212"/>
      <c r="D14" s="212"/>
      <c r="E14" s="212"/>
      <c r="F14" s="212"/>
      <c r="G14" s="212"/>
      <c r="H14" s="212"/>
    </row>
    <row r="15" spans="2:8" ht="14.25" customHeight="1">
      <c r="B15" s="213"/>
      <c r="C15" s="212"/>
      <c r="D15" s="212"/>
      <c r="E15" s="212"/>
      <c r="F15" s="212"/>
      <c r="G15" s="212"/>
      <c r="H15" s="212"/>
    </row>
    <row r="16" spans="2:8" ht="14.25" customHeight="1">
      <c r="B16" s="213"/>
      <c r="C16" s="212"/>
      <c r="D16" s="212"/>
      <c r="E16" s="212"/>
      <c r="F16" s="212"/>
      <c r="G16" s="212"/>
      <c r="H16" s="212"/>
    </row>
    <row r="17" spans="2:8" ht="12.75">
      <c r="B17" s="213"/>
      <c r="C17" s="212"/>
      <c r="D17" s="212"/>
      <c r="E17" s="212"/>
      <c r="F17" s="212"/>
      <c r="G17" s="212"/>
      <c r="H17" s="212"/>
    </row>
    <row r="18" spans="2:8" ht="12.75">
      <c r="B18" s="213"/>
      <c r="C18" s="212"/>
      <c r="D18" s="212"/>
      <c r="E18" s="212"/>
      <c r="F18" s="212"/>
      <c r="G18" s="212"/>
      <c r="H18" s="212"/>
    </row>
    <row r="19" spans="2:8" ht="12.75">
      <c r="B19" s="213"/>
      <c r="C19" s="212"/>
      <c r="D19" s="212"/>
      <c r="E19" s="212"/>
      <c r="F19" s="212"/>
      <c r="G19" s="212"/>
      <c r="H19" s="212"/>
    </row>
    <row r="20" spans="2:8" ht="12.75">
      <c r="B20" s="213"/>
      <c r="C20" s="212"/>
      <c r="D20" s="212"/>
      <c r="E20" s="212"/>
      <c r="F20" s="212"/>
      <c r="G20" s="212"/>
      <c r="H20" s="212"/>
    </row>
    <row r="21" spans="2:8" ht="12.75">
      <c r="B21" s="213"/>
      <c r="C21" s="212"/>
      <c r="D21" s="212"/>
      <c r="E21" s="212"/>
      <c r="F21" s="212"/>
      <c r="G21" s="212"/>
      <c r="H21" s="212"/>
    </row>
    <row r="22" spans="2:8" ht="12.75">
      <c r="B22" s="213"/>
      <c r="C22" s="212"/>
      <c r="D22" s="212"/>
      <c r="E22" s="212"/>
      <c r="F22" s="212"/>
      <c r="G22" s="212"/>
      <c r="H22" s="212"/>
    </row>
    <row r="23" spans="2:8" s="24" customFormat="1" ht="15.75">
      <c r="B23" s="613"/>
      <c r="C23" s="613"/>
      <c r="D23" s="613"/>
      <c r="E23" s="613"/>
      <c r="F23" s="613"/>
      <c r="G23" s="613"/>
      <c r="H23" s="212"/>
    </row>
    <row r="24" spans="2:15" s="24" customFormat="1" ht="12.75">
      <c r="B24" s="551"/>
      <c r="C24" s="552"/>
      <c r="D24" s="552"/>
      <c r="E24" s="552"/>
      <c r="F24" s="552"/>
      <c r="G24" s="552"/>
      <c r="H24" s="552"/>
      <c r="I24" s="552"/>
      <c r="J24" s="552"/>
      <c r="K24" s="552"/>
      <c r="L24" s="552"/>
      <c r="M24" s="552"/>
      <c r="N24" s="552"/>
      <c r="O24" s="552"/>
    </row>
    <row r="25" spans="2:15" s="24" customFormat="1" ht="12.75">
      <c r="B25" s="551"/>
      <c r="C25" s="27"/>
      <c r="D25" s="27"/>
      <c r="E25" s="27"/>
      <c r="F25" s="27"/>
      <c r="G25" s="27"/>
      <c r="H25" s="27"/>
      <c r="I25" s="27"/>
      <c r="J25" s="27"/>
      <c r="K25" s="27"/>
      <c r="L25" s="27"/>
      <c r="M25" s="27"/>
      <c r="N25" s="27"/>
      <c r="O25" s="27"/>
    </row>
    <row r="26" spans="2:15" s="24" customFormat="1" ht="12.75">
      <c r="B26" s="551"/>
      <c r="C26" s="27"/>
      <c r="D26" s="27"/>
      <c r="E26" s="27"/>
      <c r="F26" s="27"/>
      <c r="G26" s="27"/>
      <c r="H26" s="27"/>
      <c r="I26" s="27"/>
      <c r="J26" s="27"/>
      <c r="K26" s="27"/>
      <c r="L26" s="27"/>
      <c r="M26" s="27"/>
      <c r="N26" s="27"/>
      <c r="O26" s="27"/>
    </row>
    <row r="27" s="24" customFormat="1" ht="12.75"/>
    <row r="28" s="24" customFormat="1" ht="12.75"/>
    <row r="29" s="24" customFormat="1" ht="12.75"/>
    <row r="30" s="24" customFormat="1" ht="12.75"/>
    <row r="31" spans="2:8" ht="15.75">
      <c r="B31" s="586" t="s">
        <v>449</v>
      </c>
      <c r="C31" s="586"/>
      <c r="D31" s="586"/>
      <c r="E31" s="586"/>
      <c r="F31" s="586"/>
      <c r="G31" s="339"/>
      <c r="H31" s="339"/>
    </row>
    <row r="32" spans="2:8" ht="15.75">
      <c r="B32" s="221"/>
      <c r="C32" s="221"/>
      <c r="D32" s="221"/>
      <c r="E32" s="221"/>
      <c r="F32" s="221"/>
      <c r="G32" s="339"/>
      <c r="H32" s="339"/>
    </row>
    <row r="33" spans="2:6" ht="16.5" thickBot="1">
      <c r="B33" s="562" t="s">
        <v>9</v>
      </c>
      <c r="C33" s="562"/>
      <c r="D33" s="562"/>
      <c r="E33" s="562"/>
      <c r="F33" s="562"/>
    </row>
    <row r="34" spans="2:11" ht="15.75">
      <c r="B34" s="589" t="s">
        <v>2</v>
      </c>
      <c r="C34" s="590"/>
      <c r="D34" s="590"/>
      <c r="E34" s="411"/>
      <c r="F34" s="411"/>
      <c r="G34" s="411"/>
      <c r="H34" s="411"/>
      <c r="I34" s="411"/>
      <c r="J34" s="411"/>
      <c r="K34" s="412"/>
    </row>
    <row r="35" spans="2:11" ht="48.75" customHeight="1">
      <c r="B35" s="571" t="s">
        <v>24</v>
      </c>
      <c r="C35" s="572"/>
      <c r="D35" s="572"/>
      <c r="E35" s="572"/>
      <c r="F35" s="572"/>
      <c r="G35" s="572"/>
      <c r="H35" s="572"/>
      <c r="I35" s="572"/>
      <c r="J35" s="572"/>
      <c r="K35" s="570"/>
    </row>
    <row r="36" spans="2:11" ht="32.25" customHeight="1" thickBot="1">
      <c r="B36" s="556" t="s">
        <v>25</v>
      </c>
      <c r="C36" s="557"/>
      <c r="D36" s="557"/>
      <c r="E36" s="557"/>
      <c r="F36" s="557"/>
      <c r="G36" s="557"/>
      <c r="H36" s="557"/>
      <c r="I36" s="557"/>
      <c r="J36" s="557"/>
      <c r="K36" s="558"/>
    </row>
  </sheetData>
  <mergeCells count="10">
    <mergeCell ref="B31:F31"/>
    <mergeCell ref="B23:G23"/>
    <mergeCell ref="B5:G5"/>
    <mergeCell ref="B1:H1"/>
    <mergeCell ref="B2:F2"/>
    <mergeCell ref="B3:G3"/>
    <mergeCell ref="B34:D34"/>
    <mergeCell ref="B35:K35"/>
    <mergeCell ref="B36:K36"/>
    <mergeCell ref="B33:F33"/>
  </mergeCells>
  <printOptions/>
  <pageMargins left="0.75" right="0.75" top="1" bottom="1" header="0.5" footer="0.5"/>
  <pageSetup orientation="portrait" paperSize="9"/>
  <drawing r:id="rId1"/>
</worksheet>
</file>

<file path=xl/worksheets/sheet15.xml><?xml version="1.0" encoding="utf-8"?>
<worksheet xmlns="http://schemas.openxmlformats.org/spreadsheetml/2006/main" xmlns:r="http://schemas.openxmlformats.org/officeDocument/2006/relationships">
  <dimension ref="B1:O37"/>
  <sheetViews>
    <sheetView workbookViewId="0" topLeftCell="A1">
      <selection activeCell="F39" sqref="F39"/>
    </sheetView>
  </sheetViews>
  <sheetFormatPr defaultColWidth="9.140625" defaultRowHeight="12.75"/>
  <cols>
    <col min="1" max="1" width="3.57421875" style="5" customWidth="1"/>
    <col min="2" max="2" width="14.00390625" style="5" customWidth="1"/>
    <col min="3" max="16384" width="9.140625" style="5" customWidth="1"/>
  </cols>
  <sheetData>
    <row r="1" spans="2:12" ht="23.25">
      <c r="B1" s="602" t="s">
        <v>447</v>
      </c>
      <c r="C1" s="602"/>
      <c r="D1" s="602"/>
      <c r="E1" s="602"/>
      <c r="F1" s="602"/>
      <c r="G1" s="602"/>
      <c r="H1" s="602"/>
      <c r="I1" s="602"/>
      <c r="J1" s="602"/>
      <c r="K1" s="602"/>
      <c r="L1" s="602"/>
    </row>
    <row r="2" spans="2:6" ht="18">
      <c r="B2" s="576" t="s">
        <v>448</v>
      </c>
      <c r="C2" s="576"/>
      <c r="D2" s="576"/>
      <c r="E2" s="576"/>
      <c r="F2" s="576"/>
    </row>
    <row r="3" spans="2:7" ht="15">
      <c r="B3" s="567" t="s">
        <v>446</v>
      </c>
      <c r="C3" s="567"/>
      <c r="D3" s="567"/>
      <c r="E3" s="567"/>
      <c r="F3" s="567"/>
      <c r="G3" s="567"/>
    </row>
    <row r="5" spans="2:10" ht="16.5" thickBot="1">
      <c r="B5" s="582" t="s">
        <v>496</v>
      </c>
      <c r="C5" s="582"/>
      <c r="D5" s="582"/>
      <c r="E5" s="582"/>
      <c r="F5" s="582"/>
      <c r="G5" s="582"/>
      <c r="H5" s="582"/>
      <c r="I5" s="582"/>
      <c r="J5" s="582"/>
    </row>
    <row r="6" spans="2:15" ht="12.75">
      <c r="B6" s="208" t="s">
        <v>146</v>
      </c>
      <c r="C6" s="210">
        <v>11049</v>
      </c>
      <c r="D6" s="210">
        <v>14702</v>
      </c>
      <c r="E6" s="210">
        <v>18354</v>
      </c>
      <c r="F6" s="210">
        <v>22007</v>
      </c>
      <c r="G6" s="210">
        <v>25659</v>
      </c>
      <c r="H6" s="210">
        <v>29312</v>
      </c>
      <c r="I6" s="210">
        <v>32964</v>
      </c>
      <c r="J6" s="210">
        <v>36617</v>
      </c>
      <c r="K6" s="210">
        <v>36708</v>
      </c>
      <c r="L6" s="210">
        <v>37073</v>
      </c>
      <c r="M6" s="210">
        <v>37438</v>
      </c>
      <c r="N6" s="210">
        <v>37803</v>
      </c>
      <c r="O6" s="211">
        <v>38169</v>
      </c>
    </row>
    <row r="7" spans="2:15" ht="12.75">
      <c r="B7" s="206" t="s">
        <v>115</v>
      </c>
      <c r="C7" s="29">
        <v>4248326</v>
      </c>
      <c r="D7" s="27">
        <v>4316721</v>
      </c>
      <c r="E7" s="29">
        <v>4690514</v>
      </c>
      <c r="F7" s="27">
        <v>5148578</v>
      </c>
      <c r="G7" s="29">
        <v>5689377</v>
      </c>
      <c r="H7" s="27">
        <v>5737037</v>
      </c>
      <c r="I7" s="29">
        <v>6016425</v>
      </c>
      <c r="J7" s="27">
        <v>6349105</v>
      </c>
      <c r="K7" s="29">
        <v>6362076</v>
      </c>
      <c r="L7" s="27">
        <v>6399869</v>
      </c>
      <c r="M7" s="29">
        <v>6421800</v>
      </c>
      <c r="N7" s="27">
        <v>6433422</v>
      </c>
      <c r="O7" s="97">
        <v>6416505</v>
      </c>
    </row>
    <row r="8" spans="2:15" ht="13.5" thickBot="1">
      <c r="B8" s="209" t="s">
        <v>133</v>
      </c>
      <c r="C8" s="99">
        <v>120700</v>
      </c>
      <c r="D8" s="28">
        <v>122273</v>
      </c>
      <c r="E8" s="99">
        <v>132966</v>
      </c>
      <c r="F8" s="28">
        <v>142135</v>
      </c>
      <c r="G8" s="99">
        <v>149407</v>
      </c>
      <c r="H8" s="28">
        <v>145110</v>
      </c>
      <c r="I8" s="99">
        <v>139352</v>
      </c>
      <c r="J8" s="28">
        <v>134953</v>
      </c>
      <c r="K8" s="99">
        <v>134809</v>
      </c>
      <c r="L8" s="28">
        <v>133935</v>
      </c>
      <c r="M8" s="99">
        <v>133395</v>
      </c>
      <c r="N8" s="28">
        <v>133310</v>
      </c>
      <c r="O8" s="100">
        <v>132486</v>
      </c>
    </row>
    <row r="32" spans="2:8" ht="15.75">
      <c r="B32" s="586" t="s">
        <v>449</v>
      </c>
      <c r="C32" s="586"/>
      <c r="D32" s="586"/>
      <c r="E32" s="586"/>
      <c r="F32" s="586"/>
      <c r="G32" s="339"/>
      <c r="H32" s="339"/>
    </row>
    <row r="33" spans="2:8" ht="15.75">
      <c r="B33" s="221"/>
      <c r="C33" s="221"/>
      <c r="D33" s="221"/>
      <c r="E33" s="221"/>
      <c r="F33" s="221"/>
      <c r="G33" s="339"/>
      <c r="H33" s="339"/>
    </row>
    <row r="34" spans="2:6" ht="16.5" thickBot="1">
      <c r="B34" s="562" t="s">
        <v>9</v>
      </c>
      <c r="C34" s="562"/>
      <c r="D34" s="562"/>
      <c r="E34" s="562"/>
      <c r="F34" s="562"/>
    </row>
    <row r="35" spans="2:11" ht="15.75">
      <c r="B35" s="589" t="s">
        <v>2</v>
      </c>
      <c r="C35" s="590"/>
      <c r="D35" s="590"/>
      <c r="E35" s="411"/>
      <c r="F35" s="411"/>
      <c r="G35" s="411"/>
      <c r="H35" s="411"/>
      <c r="I35" s="411"/>
      <c r="J35" s="411"/>
      <c r="K35" s="412"/>
    </row>
    <row r="36" spans="2:11" ht="48.75" customHeight="1">
      <c r="B36" s="571" t="s">
        <v>24</v>
      </c>
      <c r="C36" s="572"/>
      <c r="D36" s="572"/>
      <c r="E36" s="572"/>
      <c r="F36" s="572"/>
      <c r="G36" s="572"/>
      <c r="H36" s="572"/>
      <c r="I36" s="572"/>
      <c r="J36" s="572"/>
      <c r="K36" s="570"/>
    </row>
    <row r="37" spans="2:11" ht="32.25" customHeight="1" thickBot="1">
      <c r="B37" s="556" t="s">
        <v>25</v>
      </c>
      <c r="C37" s="557"/>
      <c r="D37" s="557"/>
      <c r="E37" s="557"/>
      <c r="F37" s="557"/>
      <c r="G37" s="557"/>
      <c r="H37" s="557"/>
      <c r="I37" s="557"/>
      <c r="J37" s="557"/>
      <c r="K37" s="558"/>
    </row>
  </sheetData>
  <mergeCells count="9">
    <mergeCell ref="B2:F2"/>
    <mergeCell ref="B3:G3"/>
    <mergeCell ref="B1:L1"/>
    <mergeCell ref="B36:K36"/>
    <mergeCell ref="B37:K37"/>
    <mergeCell ref="B5:J5"/>
    <mergeCell ref="B32:F32"/>
    <mergeCell ref="B34:F34"/>
    <mergeCell ref="B35:D35"/>
  </mergeCells>
  <printOptions/>
  <pageMargins left="0.75" right="0.75" top="1" bottom="1" header="0.5" footer="0.5"/>
  <pageSetup orientation="portrait" paperSize="9"/>
  <drawing r:id="rId1"/>
</worksheet>
</file>

<file path=xl/worksheets/sheet16.xml><?xml version="1.0" encoding="utf-8"?>
<worksheet xmlns="http://schemas.openxmlformats.org/spreadsheetml/2006/main" xmlns:r="http://schemas.openxmlformats.org/officeDocument/2006/relationships">
  <dimension ref="B1:R33"/>
  <sheetViews>
    <sheetView workbookViewId="0" topLeftCell="A1">
      <selection activeCell="B5" sqref="B5:K5"/>
    </sheetView>
  </sheetViews>
  <sheetFormatPr defaultColWidth="9.140625" defaultRowHeight="12.75"/>
  <cols>
    <col min="1" max="1" width="3.57421875" style="5" customWidth="1"/>
    <col min="2" max="2" width="16.00390625" style="5" customWidth="1"/>
    <col min="3" max="4" width="6.140625" style="5" bestFit="1" customWidth="1"/>
    <col min="5" max="13" width="5.57421875" style="5" bestFit="1" customWidth="1"/>
    <col min="14" max="14" width="6.140625" style="5" bestFit="1" customWidth="1"/>
    <col min="15" max="15" width="5.57421875" style="5" bestFit="1" customWidth="1"/>
    <col min="16" max="16384" width="9.140625" style="5" customWidth="1"/>
  </cols>
  <sheetData>
    <row r="1" spans="2:15" ht="23.25">
      <c r="B1" s="602" t="s">
        <v>447</v>
      </c>
      <c r="C1" s="602"/>
      <c r="D1" s="602"/>
      <c r="E1" s="602"/>
      <c r="F1" s="602"/>
      <c r="G1" s="602"/>
      <c r="H1" s="602"/>
      <c r="I1" s="602"/>
      <c r="J1" s="602"/>
      <c r="K1" s="602"/>
      <c r="L1" s="602"/>
      <c r="M1" s="602"/>
      <c r="N1" s="602"/>
      <c r="O1" s="602"/>
    </row>
    <row r="2" spans="2:11" ht="18">
      <c r="B2" s="576" t="s">
        <v>452</v>
      </c>
      <c r="C2" s="576"/>
      <c r="D2" s="576"/>
      <c r="E2" s="576"/>
      <c r="F2" s="576"/>
      <c r="G2" s="576"/>
      <c r="H2" s="576"/>
      <c r="I2" s="576"/>
      <c r="J2" s="576"/>
      <c r="K2" s="576"/>
    </row>
    <row r="3" spans="2:13" ht="15" customHeight="1">
      <c r="B3" s="567" t="s">
        <v>453</v>
      </c>
      <c r="C3" s="567"/>
      <c r="D3" s="567"/>
      <c r="E3" s="567"/>
      <c r="F3" s="567"/>
      <c r="G3" s="567"/>
      <c r="H3" s="567"/>
      <c r="I3" s="567"/>
      <c r="J3" s="567"/>
      <c r="K3" s="567"/>
      <c r="L3" s="567"/>
      <c r="M3" s="567"/>
    </row>
    <row r="4" spans="2:11" ht="12.75" customHeight="1">
      <c r="B4" s="60"/>
      <c r="C4" s="60"/>
      <c r="D4" s="60"/>
      <c r="E4" s="60"/>
      <c r="F4" s="60"/>
      <c r="G4" s="60"/>
      <c r="H4" s="60"/>
      <c r="I4" s="60"/>
      <c r="J4" s="60"/>
      <c r="K4" s="60"/>
    </row>
    <row r="5" spans="2:11" ht="16.5" thickBot="1">
      <c r="B5" s="564" t="s">
        <v>454</v>
      </c>
      <c r="C5" s="564"/>
      <c r="D5" s="564"/>
      <c r="E5" s="564"/>
      <c r="F5" s="564"/>
      <c r="G5" s="564"/>
      <c r="H5" s="564"/>
      <c r="I5" s="564"/>
      <c r="J5" s="564"/>
      <c r="K5" s="564"/>
    </row>
    <row r="6" spans="2:15" ht="12.75">
      <c r="B6" s="214" t="s">
        <v>61</v>
      </c>
      <c r="C6" s="91" t="s">
        <v>69</v>
      </c>
      <c r="D6" s="91" t="s">
        <v>70</v>
      </c>
      <c r="E6" s="91" t="s">
        <v>71</v>
      </c>
      <c r="F6" s="91" t="s">
        <v>72</v>
      </c>
      <c r="G6" s="91" t="s">
        <v>73</v>
      </c>
      <c r="H6" s="91" t="s">
        <v>74</v>
      </c>
      <c r="I6" s="91" t="s">
        <v>75</v>
      </c>
      <c r="J6" s="91" t="s">
        <v>76</v>
      </c>
      <c r="K6" s="91" t="s">
        <v>77</v>
      </c>
      <c r="L6" s="91" t="s">
        <v>78</v>
      </c>
      <c r="M6" s="91" t="s">
        <v>79</v>
      </c>
      <c r="N6" s="91" t="s">
        <v>80</v>
      </c>
      <c r="O6" s="215" t="s">
        <v>81</v>
      </c>
    </row>
    <row r="7" spans="2:15" ht="12.75">
      <c r="B7" s="43" t="s">
        <v>457</v>
      </c>
      <c r="C7" s="29">
        <v>3563</v>
      </c>
      <c r="D7" s="216">
        <v>3149</v>
      </c>
      <c r="E7" s="29">
        <v>3056</v>
      </c>
      <c r="F7" s="216">
        <v>2562</v>
      </c>
      <c r="G7" s="29">
        <v>2844</v>
      </c>
      <c r="H7" s="216">
        <v>2715</v>
      </c>
      <c r="I7" s="29">
        <v>3037</v>
      </c>
      <c r="J7" s="216">
        <v>3029</v>
      </c>
      <c r="K7" s="29">
        <v>3000</v>
      </c>
      <c r="L7" s="216">
        <v>2829</v>
      </c>
      <c r="M7" s="29">
        <v>2860</v>
      </c>
      <c r="N7" s="216">
        <v>2794</v>
      </c>
      <c r="O7" s="97">
        <v>2639</v>
      </c>
    </row>
    <row r="8" spans="2:15" ht="12.75">
      <c r="B8" s="374" t="s">
        <v>455</v>
      </c>
      <c r="C8" s="375">
        <v>2166</v>
      </c>
      <c r="D8" s="376">
        <v>2085</v>
      </c>
      <c r="E8" s="375">
        <v>2260</v>
      </c>
      <c r="F8" s="376">
        <v>2409</v>
      </c>
      <c r="G8" s="375">
        <v>2381</v>
      </c>
      <c r="H8" s="376">
        <v>2540</v>
      </c>
      <c r="I8" s="375">
        <v>2787</v>
      </c>
      <c r="J8" s="376">
        <v>2347</v>
      </c>
      <c r="K8" s="375">
        <v>2694</v>
      </c>
      <c r="L8" s="376">
        <v>2614</v>
      </c>
      <c r="M8" s="375">
        <v>2577</v>
      </c>
      <c r="N8" s="376">
        <v>2688</v>
      </c>
      <c r="O8" s="377">
        <v>2561</v>
      </c>
    </row>
    <row r="9" spans="2:15" ht="13.5" thickBot="1">
      <c r="B9" s="378" t="s">
        <v>456</v>
      </c>
      <c r="C9" s="379">
        <v>-1397</v>
      </c>
      <c r="D9" s="380">
        <v>-1064</v>
      </c>
      <c r="E9" s="379">
        <v>-796</v>
      </c>
      <c r="F9" s="380">
        <v>-153</v>
      </c>
      <c r="G9" s="379">
        <v>-463</v>
      </c>
      <c r="H9" s="380">
        <v>-175</v>
      </c>
      <c r="I9" s="379">
        <v>-250</v>
      </c>
      <c r="J9" s="380">
        <v>-682</v>
      </c>
      <c r="K9" s="379">
        <v>-306</v>
      </c>
      <c r="L9" s="380">
        <v>-215</v>
      </c>
      <c r="M9" s="379">
        <v>-283</v>
      </c>
      <c r="N9" s="380">
        <v>-106</v>
      </c>
      <c r="O9" s="381">
        <v>-78</v>
      </c>
    </row>
    <row r="28" spans="2:15" ht="19.5" customHeight="1">
      <c r="B28" s="586" t="s">
        <v>451</v>
      </c>
      <c r="C28" s="586"/>
      <c r="D28" s="586"/>
      <c r="E28" s="586"/>
      <c r="F28" s="586"/>
      <c r="G28" s="586"/>
      <c r="H28" s="586"/>
      <c r="I28" s="586"/>
      <c r="J28" s="586"/>
      <c r="K28" s="586"/>
      <c r="L28" s="586"/>
      <c r="M28" s="586"/>
      <c r="N28" s="221"/>
      <c r="O28" s="198"/>
    </row>
    <row r="29" spans="2:15" ht="19.5" customHeight="1">
      <c r="B29" s="221"/>
      <c r="C29" s="221"/>
      <c r="D29" s="221"/>
      <c r="E29" s="221"/>
      <c r="F29" s="221"/>
      <c r="G29" s="221"/>
      <c r="H29" s="221"/>
      <c r="I29" s="221"/>
      <c r="J29" s="221"/>
      <c r="K29" s="221"/>
      <c r="L29" s="221"/>
      <c r="M29" s="221"/>
      <c r="N29" s="221"/>
      <c r="O29" s="198"/>
    </row>
    <row r="30" spans="2:6" ht="16.5" thickBot="1">
      <c r="B30" s="562" t="s">
        <v>9</v>
      </c>
      <c r="C30" s="562"/>
      <c r="D30" s="562"/>
      <c r="E30" s="562"/>
      <c r="F30" s="562"/>
    </row>
    <row r="31" spans="2:18" ht="15.75">
      <c r="B31" s="589" t="s">
        <v>3</v>
      </c>
      <c r="C31" s="590"/>
      <c r="D31" s="590"/>
      <c r="E31" s="590"/>
      <c r="F31" s="411"/>
      <c r="G31" s="411"/>
      <c r="H31" s="411"/>
      <c r="I31" s="411"/>
      <c r="J31" s="411"/>
      <c r="K31" s="411"/>
      <c r="L31" s="411"/>
      <c r="M31" s="411"/>
      <c r="N31" s="411"/>
      <c r="O31" s="411"/>
      <c r="P31" s="411"/>
      <c r="Q31" s="411"/>
      <c r="R31" s="412"/>
    </row>
    <row r="32" spans="2:18" ht="80.25" customHeight="1">
      <c r="B32" s="571" t="s">
        <v>22</v>
      </c>
      <c r="C32" s="572"/>
      <c r="D32" s="572"/>
      <c r="E32" s="572"/>
      <c r="F32" s="572"/>
      <c r="G32" s="572"/>
      <c r="H32" s="572"/>
      <c r="I32" s="572"/>
      <c r="J32" s="572"/>
      <c r="K32" s="572"/>
      <c r="L32" s="572"/>
      <c r="M32" s="572"/>
      <c r="N32" s="572"/>
      <c r="O32" s="572"/>
      <c r="P32" s="572"/>
      <c r="Q32" s="572"/>
      <c r="R32" s="570"/>
    </row>
    <row r="33" spans="2:18" ht="16.5" thickBot="1">
      <c r="B33" s="583" t="s">
        <v>23</v>
      </c>
      <c r="C33" s="584"/>
      <c r="D33" s="584"/>
      <c r="E33" s="584"/>
      <c r="F33" s="584"/>
      <c r="G33" s="584"/>
      <c r="H33" s="584"/>
      <c r="I33" s="584"/>
      <c r="J33" s="584"/>
      <c r="K33" s="584"/>
      <c r="L33" s="584"/>
      <c r="M33" s="415"/>
      <c r="N33" s="415"/>
      <c r="O33" s="415"/>
      <c r="P33" s="415"/>
      <c r="Q33" s="415"/>
      <c r="R33" s="413"/>
    </row>
  </sheetData>
  <mergeCells count="9">
    <mergeCell ref="B5:K5"/>
    <mergeCell ref="B3:M3"/>
    <mergeCell ref="B1:O1"/>
    <mergeCell ref="B2:K2"/>
    <mergeCell ref="B28:M28"/>
    <mergeCell ref="B31:E31"/>
    <mergeCell ref="B32:R32"/>
    <mergeCell ref="B33:L33"/>
    <mergeCell ref="B30:F30"/>
  </mergeCells>
  <printOptions/>
  <pageMargins left="0.75" right="0.75" top="1" bottom="1" header="0.5" footer="0.5"/>
  <pageSetup horizontalDpi="300" verticalDpi="300" orientation="portrait" r:id="rId2"/>
  <drawing r:id="rId1"/>
</worksheet>
</file>

<file path=xl/worksheets/sheet17.xml><?xml version="1.0" encoding="utf-8"?>
<worksheet xmlns="http://schemas.openxmlformats.org/spreadsheetml/2006/main" xmlns:r="http://schemas.openxmlformats.org/officeDocument/2006/relationships">
  <dimension ref="B1:K36"/>
  <sheetViews>
    <sheetView workbookViewId="0" topLeftCell="A1">
      <selection activeCell="K8" sqref="K8"/>
    </sheetView>
  </sheetViews>
  <sheetFormatPr defaultColWidth="9.140625" defaultRowHeight="12.75"/>
  <cols>
    <col min="1" max="1" width="3.57421875" style="5" customWidth="1"/>
    <col min="2" max="2" width="21.00390625" style="5" customWidth="1"/>
    <col min="3" max="3" width="9.140625" style="5" customWidth="1"/>
    <col min="4" max="4" width="10.8515625" style="5" customWidth="1"/>
    <col min="5" max="5" width="10.00390625" style="5" customWidth="1"/>
    <col min="6" max="6" width="11.7109375" style="5" customWidth="1"/>
    <col min="7" max="7" width="9.140625" style="5" customWidth="1"/>
    <col min="8" max="8" width="12.8515625" style="5" customWidth="1"/>
    <col min="9" max="9" width="6.57421875" style="5" bestFit="1" customWidth="1"/>
    <col min="10" max="16384" width="9.140625" style="5" customWidth="1"/>
  </cols>
  <sheetData>
    <row r="1" spans="2:7" ht="23.25">
      <c r="B1" s="602" t="s">
        <v>447</v>
      </c>
      <c r="C1" s="602"/>
      <c r="D1" s="602"/>
      <c r="E1" s="602"/>
      <c r="F1" s="602"/>
      <c r="G1" s="602"/>
    </row>
    <row r="2" spans="2:7" ht="18">
      <c r="B2" s="576" t="s">
        <v>465</v>
      </c>
      <c r="C2" s="576"/>
      <c r="D2" s="50"/>
      <c r="E2" s="50"/>
      <c r="F2" s="50"/>
      <c r="G2" s="50"/>
    </row>
    <row r="3" spans="2:7" ht="15">
      <c r="B3" s="567" t="s">
        <v>466</v>
      </c>
      <c r="C3" s="567"/>
      <c r="D3" s="567"/>
      <c r="E3" s="567"/>
      <c r="F3" s="567"/>
      <c r="G3" s="567"/>
    </row>
    <row r="5" spans="2:9" ht="16.5" thickBot="1">
      <c r="B5" s="564" t="s">
        <v>464</v>
      </c>
      <c r="C5" s="564"/>
      <c r="D5" s="564"/>
      <c r="G5" s="24"/>
      <c r="H5" s="24"/>
      <c r="I5" s="24"/>
    </row>
    <row r="6" spans="2:9" ht="52.5" customHeight="1">
      <c r="B6" s="483"/>
      <c r="C6" s="484" t="s">
        <v>67</v>
      </c>
      <c r="D6" s="485" t="s">
        <v>96</v>
      </c>
      <c r="E6" s="485" t="s">
        <v>97</v>
      </c>
      <c r="F6" s="485" t="s">
        <v>98</v>
      </c>
      <c r="G6" s="485" t="s">
        <v>99</v>
      </c>
      <c r="H6" s="485" t="s">
        <v>100</v>
      </c>
      <c r="I6" s="486" t="s">
        <v>57</v>
      </c>
    </row>
    <row r="7" spans="2:9" ht="15" customHeight="1">
      <c r="B7" s="490" t="s">
        <v>463</v>
      </c>
      <c r="C7" s="218">
        <v>1990</v>
      </c>
      <c r="D7" s="226">
        <v>20509</v>
      </c>
      <c r="E7" s="226">
        <v>32126</v>
      </c>
      <c r="F7" s="227">
        <v>20613</v>
      </c>
      <c r="G7" s="226">
        <v>11903</v>
      </c>
      <c r="H7" s="226">
        <v>7458</v>
      </c>
      <c r="I7" s="228">
        <v>92609</v>
      </c>
    </row>
    <row r="8" spans="2:9" ht="12.75">
      <c r="B8" s="491" t="s">
        <v>463</v>
      </c>
      <c r="C8" s="487">
        <v>2000</v>
      </c>
      <c r="D8" s="488">
        <v>13951</v>
      </c>
      <c r="E8" s="488">
        <v>31855</v>
      </c>
      <c r="F8" s="489">
        <v>23307</v>
      </c>
      <c r="G8" s="488">
        <v>13964</v>
      </c>
      <c r="H8" s="488">
        <v>10262</v>
      </c>
      <c r="I8" s="492">
        <v>93339</v>
      </c>
    </row>
    <row r="9" spans="2:9" ht="12.75">
      <c r="B9" s="490" t="s">
        <v>462</v>
      </c>
      <c r="C9" s="15">
        <v>1990</v>
      </c>
      <c r="D9" s="229">
        <v>0.22145795764990445</v>
      </c>
      <c r="E9" s="229">
        <v>0.34689932943882346</v>
      </c>
      <c r="F9" s="229">
        <v>0.2225809586541265</v>
      </c>
      <c r="G9" s="229">
        <v>0.12852962455052966</v>
      </c>
      <c r="H9" s="229">
        <v>0.08053212970661598</v>
      </c>
      <c r="I9" s="261" t="s">
        <v>476</v>
      </c>
    </row>
    <row r="10" spans="2:9" ht="13.5" thickBot="1">
      <c r="B10" s="493" t="s">
        <v>462</v>
      </c>
      <c r="C10" s="494">
        <v>2000</v>
      </c>
      <c r="D10" s="344">
        <v>0.14946592528310781</v>
      </c>
      <c r="E10" s="495">
        <v>0.3412828506840656</v>
      </c>
      <c r="F10" s="495">
        <v>0.2497026966219908</v>
      </c>
      <c r="G10" s="495">
        <v>0.14960520254127427</v>
      </c>
      <c r="H10" s="495">
        <v>0.10994332486956149</v>
      </c>
      <c r="I10" s="496" t="s">
        <v>476</v>
      </c>
    </row>
    <row r="11" spans="2:9" ht="12.75">
      <c r="B11" s="340"/>
      <c r="C11" s="15"/>
      <c r="D11" s="229"/>
      <c r="E11" s="341"/>
      <c r="F11" s="341"/>
      <c r="G11" s="341"/>
      <c r="H11" s="341"/>
      <c r="I11" s="2"/>
    </row>
    <row r="21" spans="4:9" ht="23.25">
      <c r="D21" s="602"/>
      <c r="E21" s="602"/>
      <c r="F21" s="602"/>
      <c r="G21" s="602"/>
      <c r="H21" s="602"/>
      <c r="I21" s="602"/>
    </row>
    <row r="22" spans="4:9" ht="18">
      <c r="D22" s="576"/>
      <c r="E22" s="576"/>
      <c r="F22" s="50"/>
      <c r="G22" s="50"/>
      <c r="H22" s="50"/>
      <c r="I22" s="50"/>
    </row>
    <row r="23" spans="4:9" ht="15">
      <c r="D23" s="567"/>
      <c r="E23" s="567"/>
      <c r="F23" s="567"/>
      <c r="G23" s="567"/>
      <c r="H23" s="567"/>
      <c r="I23" s="567"/>
    </row>
    <row r="30" ht="13.5" thickBot="1"/>
    <row r="31" spans="2:6" ht="15.75">
      <c r="B31" s="616" t="s">
        <v>461</v>
      </c>
      <c r="C31" s="617"/>
      <c r="D31" s="617"/>
      <c r="E31" s="617"/>
      <c r="F31" s="617"/>
    </row>
    <row r="33" spans="2:6" ht="16.5" thickBot="1">
      <c r="B33" s="562" t="s">
        <v>9</v>
      </c>
      <c r="C33" s="562"/>
      <c r="D33" s="562"/>
      <c r="E33" s="562"/>
      <c r="F33" s="562"/>
    </row>
    <row r="34" spans="2:11" ht="15.75">
      <c r="B34" s="589" t="s">
        <v>110</v>
      </c>
      <c r="C34" s="590"/>
      <c r="D34" s="590"/>
      <c r="E34" s="411"/>
      <c r="F34" s="411"/>
      <c r="G34" s="411"/>
      <c r="H34" s="411"/>
      <c r="I34" s="411"/>
      <c r="J34" s="411"/>
      <c r="K34" s="412"/>
    </row>
    <row r="35" spans="2:11" ht="63.75" customHeight="1">
      <c r="B35" s="571" t="s">
        <v>20</v>
      </c>
      <c r="C35" s="572"/>
      <c r="D35" s="572"/>
      <c r="E35" s="572"/>
      <c r="F35" s="572"/>
      <c r="G35" s="572"/>
      <c r="H35" s="572"/>
      <c r="I35" s="572"/>
      <c r="J35" s="572"/>
      <c r="K35" s="570"/>
    </row>
    <row r="36" spans="2:11" ht="16.5" thickBot="1">
      <c r="B36" s="583" t="s">
        <v>21</v>
      </c>
      <c r="C36" s="584"/>
      <c r="D36" s="584"/>
      <c r="E36" s="584"/>
      <c r="F36" s="584"/>
      <c r="G36" s="584"/>
      <c r="H36" s="415"/>
      <c r="I36" s="415"/>
      <c r="J36" s="415"/>
      <c r="K36" s="413"/>
    </row>
  </sheetData>
  <mergeCells count="12">
    <mergeCell ref="B31:F31"/>
    <mergeCell ref="D21:I21"/>
    <mergeCell ref="D22:E22"/>
    <mergeCell ref="D23:I23"/>
    <mergeCell ref="B1:G1"/>
    <mergeCell ref="B2:C2"/>
    <mergeCell ref="B3:G3"/>
    <mergeCell ref="B5:D5"/>
    <mergeCell ref="B34:D34"/>
    <mergeCell ref="B35:K35"/>
    <mergeCell ref="B36:G36"/>
    <mergeCell ref="B33:F33"/>
  </mergeCells>
  <printOptions/>
  <pageMargins left="0.75" right="0.75" top="1" bottom="1" header="0.5" footer="0.5"/>
  <pageSetup orientation="portrait" paperSize="9"/>
  <drawing r:id="rId1"/>
</worksheet>
</file>

<file path=xl/worksheets/sheet18.xml><?xml version="1.0" encoding="utf-8"?>
<worksheet xmlns="http://schemas.openxmlformats.org/spreadsheetml/2006/main" xmlns:r="http://schemas.openxmlformats.org/officeDocument/2006/relationships">
  <dimension ref="B1:K38"/>
  <sheetViews>
    <sheetView workbookViewId="0" topLeftCell="A1">
      <selection activeCell="B1" sqref="B1:H1"/>
    </sheetView>
  </sheetViews>
  <sheetFormatPr defaultColWidth="9.140625" defaultRowHeight="12.75"/>
  <cols>
    <col min="1" max="1" width="3.57421875" style="5" customWidth="1"/>
    <col min="2" max="2" width="13.57421875" style="5" customWidth="1"/>
    <col min="3" max="3" width="11.421875" style="5" customWidth="1"/>
    <col min="4" max="4" width="10.00390625" style="5" customWidth="1"/>
    <col min="5" max="5" width="11.57421875" style="5" customWidth="1"/>
    <col min="6" max="6" width="11.28125" style="5" customWidth="1"/>
    <col min="7" max="7" width="9.140625" style="5" customWidth="1"/>
    <col min="8" max="8" width="9.8515625" style="5" customWidth="1"/>
    <col min="9" max="16384" width="9.140625" style="5" customWidth="1"/>
  </cols>
  <sheetData>
    <row r="1" spans="2:8" ht="23.25">
      <c r="B1" s="602" t="s">
        <v>447</v>
      </c>
      <c r="C1" s="602"/>
      <c r="D1" s="602"/>
      <c r="E1" s="602"/>
      <c r="F1" s="602"/>
      <c r="G1" s="602"/>
      <c r="H1" s="602"/>
    </row>
    <row r="2" spans="2:9" ht="18">
      <c r="B2" s="576" t="s">
        <v>469</v>
      </c>
      <c r="C2" s="576"/>
      <c r="D2" s="576"/>
      <c r="E2" s="576"/>
      <c r="F2" s="576"/>
      <c r="G2" s="576"/>
      <c r="H2" s="576"/>
      <c r="I2" s="576"/>
    </row>
    <row r="3" spans="2:8" ht="15">
      <c r="B3" s="567" t="s">
        <v>466</v>
      </c>
      <c r="C3" s="567"/>
      <c r="D3" s="567"/>
      <c r="E3" s="567"/>
      <c r="F3" s="567"/>
      <c r="G3" s="567"/>
      <c r="H3" s="567"/>
    </row>
    <row r="4" spans="2:8" ht="15">
      <c r="B4" s="51"/>
      <c r="C4" s="51"/>
      <c r="D4" s="51"/>
      <c r="E4" s="51"/>
      <c r="F4" s="51"/>
      <c r="G4" s="51"/>
      <c r="H4" s="51"/>
    </row>
    <row r="5" spans="2:6" ht="16.5" thickBot="1">
      <c r="B5" s="564" t="s">
        <v>470</v>
      </c>
      <c r="C5" s="564"/>
      <c r="D5" s="564"/>
      <c r="E5" s="564"/>
      <c r="F5" s="564"/>
    </row>
    <row r="6" spans="2:8" ht="53.25" customHeight="1">
      <c r="B6" s="254"/>
      <c r="C6" s="62" t="s">
        <v>468</v>
      </c>
      <c r="D6" s="62" t="s">
        <v>96</v>
      </c>
      <c r="E6" s="62" t="s">
        <v>97</v>
      </c>
      <c r="F6" s="62" t="s">
        <v>98</v>
      </c>
      <c r="G6" s="62" t="s">
        <v>99</v>
      </c>
      <c r="H6" s="63" t="s">
        <v>100</v>
      </c>
    </row>
    <row r="7" spans="2:8" ht="12.75">
      <c r="B7" s="134" t="s">
        <v>133</v>
      </c>
      <c r="C7" s="223">
        <v>0.007882603202712479</v>
      </c>
      <c r="D7" s="222">
        <v>-0.3197620556828709</v>
      </c>
      <c r="E7" s="223">
        <v>-0.008435535080620058</v>
      </c>
      <c r="F7" s="222">
        <v>0.13069422209285403</v>
      </c>
      <c r="G7" s="223">
        <v>0.17314962614466942</v>
      </c>
      <c r="H7" s="497">
        <v>0.3759721104853848</v>
      </c>
    </row>
    <row r="8" spans="2:8" ht="13.5" thickBot="1">
      <c r="B8" s="44" t="s">
        <v>115</v>
      </c>
      <c r="C8" s="344">
        <v>0.07850441532442773</v>
      </c>
      <c r="D8" s="345">
        <v>-0.178594272175733</v>
      </c>
      <c r="E8" s="344">
        <v>-0.011047857928959388</v>
      </c>
      <c r="F8" s="345">
        <v>0.1385218922480807</v>
      </c>
      <c r="G8" s="344">
        <v>0.2699384169176199</v>
      </c>
      <c r="H8" s="498">
        <v>0.3838037350831362</v>
      </c>
    </row>
    <row r="33" spans="2:6" ht="15.75">
      <c r="B33" s="616" t="s">
        <v>461</v>
      </c>
      <c r="C33" s="616"/>
      <c r="D33" s="616"/>
      <c r="E33" s="616"/>
      <c r="F33" s="616"/>
    </row>
    <row r="34" spans="2:6" ht="15.75">
      <c r="B34" s="230"/>
      <c r="C34" s="230"/>
      <c r="D34" s="230"/>
      <c r="E34" s="230"/>
      <c r="F34" s="230"/>
    </row>
    <row r="35" spans="2:6" ht="16.5" thickBot="1">
      <c r="B35" s="562" t="s">
        <v>9</v>
      </c>
      <c r="C35" s="562"/>
      <c r="D35" s="562"/>
      <c r="E35" s="562"/>
      <c r="F35" s="562"/>
    </row>
    <row r="36" spans="2:11" ht="15.75">
      <c r="B36" s="589" t="s">
        <v>110</v>
      </c>
      <c r="C36" s="590"/>
      <c r="D36" s="590"/>
      <c r="E36" s="411"/>
      <c r="F36" s="411"/>
      <c r="G36" s="411"/>
      <c r="H36" s="411"/>
      <c r="I36" s="411"/>
      <c r="J36" s="411"/>
      <c r="K36" s="412"/>
    </row>
    <row r="37" spans="2:11" ht="63.75" customHeight="1">
      <c r="B37" s="571" t="s">
        <v>20</v>
      </c>
      <c r="C37" s="572"/>
      <c r="D37" s="572"/>
      <c r="E37" s="572"/>
      <c r="F37" s="572"/>
      <c r="G37" s="572"/>
      <c r="H37" s="572"/>
      <c r="I37" s="572"/>
      <c r="J37" s="572"/>
      <c r="K37" s="570"/>
    </row>
    <row r="38" spans="2:11" ht="16.5" thickBot="1">
      <c r="B38" s="583" t="s">
        <v>21</v>
      </c>
      <c r="C38" s="584"/>
      <c r="D38" s="584"/>
      <c r="E38" s="584"/>
      <c r="F38" s="584"/>
      <c r="G38" s="584"/>
      <c r="H38" s="415"/>
      <c r="I38" s="415"/>
      <c r="J38" s="415"/>
      <c r="K38" s="413"/>
    </row>
  </sheetData>
  <mergeCells count="9">
    <mergeCell ref="B3:H3"/>
    <mergeCell ref="B2:I2"/>
    <mergeCell ref="B1:H1"/>
    <mergeCell ref="B38:G38"/>
    <mergeCell ref="B33:F33"/>
    <mergeCell ref="B5:F5"/>
    <mergeCell ref="B36:D36"/>
    <mergeCell ref="B37:K37"/>
    <mergeCell ref="B35:F35"/>
  </mergeCells>
  <printOptions/>
  <pageMargins left="0.75" right="0.75" top="1" bottom="1" header="0.5" footer="0.5"/>
  <pageSetup orientation="portrait" paperSize="9"/>
  <drawing r:id="rId1"/>
</worksheet>
</file>

<file path=xl/worksheets/sheet19.xml><?xml version="1.0" encoding="utf-8"?>
<worksheet xmlns="http://schemas.openxmlformats.org/spreadsheetml/2006/main" xmlns:r="http://schemas.openxmlformats.org/officeDocument/2006/relationships">
  <dimension ref="A1:O44"/>
  <sheetViews>
    <sheetView workbookViewId="0" topLeftCell="A1">
      <selection activeCell="B3" sqref="B3:M3"/>
    </sheetView>
  </sheetViews>
  <sheetFormatPr defaultColWidth="9.140625" defaultRowHeight="12.75"/>
  <cols>
    <col min="1" max="1" width="3.57421875" style="5" customWidth="1"/>
    <col min="2" max="2" width="6.140625" style="5" customWidth="1"/>
    <col min="3" max="3" width="7.28125" style="5" customWidth="1"/>
    <col min="4" max="4" width="14.8515625" style="5" customWidth="1"/>
    <col min="5" max="5" width="14.140625" style="5" bestFit="1" customWidth="1"/>
    <col min="6" max="6" width="12.140625" style="5" customWidth="1"/>
    <col min="7" max="7" width="15.28125" style="5" customWidth="1"/>
    <col min="8" max="8" width="12.8515625" style="5" customWidth="1"/>
    <col min="9" max="9" width="14.140625" style="5" bestFit="1" customWidth="1"/>
    <col min="10" max="11" width="9.140625" style="5" customWidth="1"/>
    <col min="12" max="12" width="13.00390625" style="5" customWidth="1"/>
    <col min="13" max="16384" width="9.140625" style="5" customWidth="1"/>
  </cols>
  <sheetData>
    <row r="1" spans="1:15" s="217" customFormat="1" ht="23.25">
      <c r="A1" s="24"/>
      <c r="B1" s="602" t="s">
        <v>447</v>
      </c>
      <c r="C1" s="602"/>
      <c r="D1" s="602"/>
      <c r="E1" s="602"/>
      <c r="F1" s="602"/>
      <c r="G1" s="602"/>
      <c r="H1" s="602"/>
      <c r="I1" s="602"/>
      <c r="J1" s="602"/>
      <c r="K1" s="602"/>
      <c r="L1" s="602"/>
      <c r="M1" s="602"/>
      <c r="N1" s="602"/>
      <c r="O1" s="602"/>
    </row>
    <row r="2" spans="2:15" s="24" customFormat="1" ht="18">
      <c r="B2" s="576" t="s">
        <v>101</v>
      </c>
      <c r="C2" s="576"/>
      <c r="D2" s="576"/>
      <c r="E2" s="576"/>
      <c r="F2" s="576"/>
      <c r="G2" s="576"/>
      <c r="H2" s="576"/>
      <c r="I2" s="576"/>
      <c r="J2" s="576"/>
      <c r="K2" s="576"/>
      <c r="L2" s="5"/>
      <c r="M2" s="5"/>
      <c r="N2" s="5"/>
      <c r="O2" s="5"/>
    </row>
    <row r="3" spans="1:15" s="45" customFormat="1" ht="15">
      <c r="A3" s="24"/>
      <c r="B3" s="567" t="s">
        <v>467</v>
      </c>
      <c r="C3" s="567"/>
      <c r="D3" s="567"/>
      <c r="E3" s="567"/>
      <c r="F3" s="567"/>
      <c r="G3" s="567"/>
      <c r="H3" s="567"/>
      <c r="I3" s="567"/>
      <c r="J3" s="567"/>
      <c r="K3" s="567"/>
      <c r="L3" s="567"/>
      <c r="M3" s="567"/>
      <c r="N3" s="5"/>
      <c r="O3" s="5"/>
    </row>
    <row r="4" ht="12.75">
      <c r="A4" s="24"/>
    </row>
    <row r="5" spans="2:8" ht="16.5" customHeight="1">
      <c r="B5" s="619" t="s">
        <v>225</v>
      </c>
      <c r="C5" s="619"/>
      <c r="D5" s="619"/>
      <c r="E5" s="619"/>
      <c r="F5" s="619" t="s">
        <v>507</v>
      </c>
      <c r="G5" s="619"/>
      <c r="H5" s="619"/>
    </row>
    <row r="6" spans="2:8" ht="26.25" thickBot="1">
      <c r="B6" s="544" t="s">
        <v>67</v>
      </c>
      <c r="C6" s="545" t="s">
        <v>101</v>
      </c>
      <c r="D6" s="545" t="s">
        <v>102</v>
      </c>
      <c r="E6" s="545" t="s">
        <v>103</v>
      </c>
      <c r="F6" s="545" t="s">
        <v>101</v>
      </c>
      <c r="G6" s="545" t="s">
        <v>102</v>
      </c>
      <c r="H6" s="546" t="s">
        <v>103</v>
      </c>
    </row>
    <row r="7" spans="2:8" ht="12.75">
      <c r="B7" s="467">
        <v>1995</v>
      </c>
      <c r="C7" s="231">
        <v>188</v>
      </c>
      <c r="D7" s="232">
        <v>6024</v>
      </c>
      <c r="E7" s="233">
        <v>0.031</v>
      </c>
      <c r="F7" s="234">
        <v>8362</v>
      </c>
      <c r="G7" s="124">
        <v>234425</v>
      </c>
      <c r="H7" s="235">
        <v>0.036</v>
      </c>
    </row>
    <row r="8" spans="2:8" ht="12.75">
      <c r="B8" s="468">
        <v>1996</v>
      </c>
      <c r="C8" s="236">
        <v>224</v>
      </c>
      <c r="D8" s="237">
        <v>6181</v>
      </c>
      <c r="E8" s="238">
        <v>0.036</v>
      </c>
      <c r="F8" s="239">
        <v>8057</v>
      </c>
      <c r="G8" s="10">
        <v>239845</v>
      </c>
      <c r="H8" s="240">
        <v>0.034</v>
      </c>
    </row>
    <row r="9" spans="2:8" ht="12.75">
      <c r="B9" s="469">
        <v>1997</v>
      </c>
      <c r="C9" s="241">
        <v>231</v>
      </c>
      <c r="D9" s="242">
        <v>6399</v>
      </c>
      <c r="E9" s="243">
        <v>0.036</v>
      </c>
      <c r="F9" s="244">
        <v>8385</v>
      </c>
      <c r="G9" s="128">
        <v>247377</v>
      </c>
      <c r="H9" s="245">
        <v>0.034</v>
      </c>
    </row>
    <row r="10" spans="2:9" ht="12.75">
      <c r="B10" s="468">
        <v>1998</v>
      </c>
      <c r="C10" s="236">
        <v>202</v>
      </c>
      <c r="D10" s="237">
        <v>6376</v>
      </c>
      <c r="E10" s="238">
        <v>0.032</v>
      </c>
      <c r="F10" s="239">
        <v>8528</v>
      </c>
      <c r="G10" s="10">
        <v>252709</v>
      </c>
      <c r="H10" s="240">
        <v>0.034</v>
      </c>
      <c r="I10" s="24"/>
    </row>
    <row r="11" spans="2:8" ht="12.75">
      <c r="B11" s="469">
        <v>1999</v>
      </c>
      <c r="C11" s="241">
        <v>139</v>
      </c>
      <c r="D11" s="242">
        <v>3216</v>
      </c>
      <c r="E11" s="243">
        <v>0.043</v>
      </c>
      <c r="F11" s="244">
        <v>7539</v>
      </c>
      <c r="G11" s="128">
        <v>193154</v>
      </c>
      <c r="H11" s="245">
        <v>0.039</v>
      </c>
    </row>
    <row r="12" spans="2:8" ht="12.75">
      <c r="B12" s="468">
        <v>2000</v>
      </c>
      <c r="C12" s="236">
        <v>256</v>
      </c>
      <c r="D12" s="237">
        <v>6137</v>
      </c>
      <c r="E12" s="238">
        <v>0.042</v>
      </c>
      <c r="F12" s="239">
        <v>9101</v>
      </c>
      <c r="G12" s="10">
        <v>263927</v>
      </c>
      <c r="H12" s="240">
        <v>0.034</v>
      </c>
    </row>
    <row r="13" spans="2:8" ht="12.75">
      <c r="B13" s="469">
        <v>2001</v>
      </c>
      <c r="C13" s="241">
        <v>283</v>
      </c>
      <c r="D13" s="242">
        <v>6080</v>
      </c>
      <c r="E13" s="243">
        <v>0.047</v>
      </c>
      <c r="F13" s="244">
        <v>9418</v>
      </c>
      <c r="G13" s="128">
        <v>270345</v>
      </c>
      <c r="H13" s="245">
        <v>0.035</v>
      </c>
    </row>
    <row r="14" spans="2:8" ht="12.75">
      <c r="B14" s="468">
        <v>2002</v>
      </c>
      <c r="C14" s="236" t="s">
        <v>56</v>
      </c>
      <c r="D14" s="236" t="s">
        <v>56</v>
      </c>
      <c r="E14" s="236" t="s">
        <v>56</v>
      </c>
      <c r="F14" s="246" t="s">
        <v>56</v>
      </c>
      <c r="G14" s="247" t="s">
        <v>56</v>
      </c>
      <c r="H14" s="247" t="s">
        <v>56</v>
      </c>
    </row>
    <row r="15" spans="2:8" ht="13.5" thickBot="1">
      <c r="B15" s="470">
        <v>2003</v>
      </c>
      <c r="C15" s="248">
        <v>308</v>
      </c>
      <c r="D15" s="249">
        <v>6323</v>
      </c>
      <c r="E15" s="250">
        <v>0.049</v>
      </c>
      <c r="F15" s="251">
        <v>9387</v>
      </c>
      <c r="G15" s="131">
        <v>281866</v>
      </c>
      <c r="H15" s="252">
        <v>0.033</v>
      </c>
    </row>
    <row r="16" ht="12.75">
      <c r="H16" s="220"/>
    </row>
    <row r="18" spans="2:7" ht="15.75">
      <c r="B18" s="221"/>
      <c r="C18" s="221"/>
      <c r="D18" s="221"/>
      <c r="E18" s="221"/>
      <c r="F18" s="221"/>
      <c r="G18" s="221"/>
    </row>
    <row r="38" spans="2:7" ht="15.75">
      <c r="B38" s="618" t="s">
        <v>460</v>
      </c>
      <c r="C38" s="618"/>
      <c r="D38" s="618"/>
      <c r="E38" s="618"/>
      <c r="F38" s="618"/>
      <c r="G38" s="618"/>
    </row>
    <row r="39" spans="2:7" ht="15.75">
      <c r="B39" s="586" t="s">
        <v>459</v>
      </c>
      <c r="C39" s="586"/>
      <c r="D39" s="586"/>
      <c r="E39" s="586"/>
      <c r="F39" s="586"/>
      <c r="G39" s="586"/>
    </row>
    <row r="40" spans="2:7" ht="15.75">
      <c r="B40" s="221"/>
      <c r="C40" s="221"/>
      <c r="D40" s="221"/>
      <c r="E40" s="221"/>
      <c r="F40" s="221"/>
      <c r="G40" s="221"/>
    </row>
    <row r="41" spans="2:6" ht="16.5" thickBot="1">
      <c r="B41" s="562" t="s">
        <v>9</v>
      </c>
      <c r="C41" s="562"/>
      <c r="D41" s="562"/>
      <c r="E41" s="562"/>
      <c r="F41" s="562"/>
    </row>
    <row r="42" spans="2:10" ht="15.75">
      <c r="B42" s="589" t="s">
        <v>4</v>
      </c>
      <c r="C42" s="590"/>
      <c r="D42" s="590"/>
      <c r="E42" s="590"/>
      <c r="F42" s="590"/>
      <c r="G42" s="411"/>
      <c r="H42" s="411"/>
      <c r="I42" s="411"/>
      <c r="J42" s="412"/>
    </row>
    <row r="43" spans="2:10" ht="33.75" customHeight="1">
      <c r="B43" s="553" t="s">
        <v>18</v>
      </c>
      <c r="C43" s="554"/>
      <c r="D43" s="554"/>
      <c r="E43" s="554"/>
      <c r="F43" s="554"/>
      <c r="G43" s="554"/>
      <c r="H43" s="554"/>
      <c r="I43" s="554"/>
      <c r="J43" s="555"/>
    </row>
    <row r="44" spans="2:10" ht="16.5" thickBot="1">
      <c r="B44" s="583" t="s">
        <v>19</v>
      </c>
      <c r="C44" s="584"/>
      <c r="D44" s="584"/>
      <c r="E44" s="584"/>
      <c r="F44" s="584"/>
      <c r="G44" s="584"/>
      <c r="H44" s="584"/>
      <c r="I44" s="415"/>
      <c r="J44" s="413"/>
    </row>
  </sheetData>
  <mergeCells count="11">
    <mergeCell ref="B1:O1"/>
    <mergeCell ref="B2:K2"/>
    <mergeCell ref="B3:M3"/>
    <mergeCell ref="B39:G39"/>
    <mergeCell ref="B38:G38"/>
    <mergeCell ref="F5:H5"/>
    <mergeCell ref="B5:E5"/>
    <mergeCell ref="B42:F42"/>
    <mergeCell ref="B43:J43"/>
    <mergeCell ref="B44:H44"/>
    <mergeCell ref="B41:F41"/>
  </mergeCells>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K39"/>
  <sheetViews>
    <sheetView workbookViewId="0" topLeftCell="A1">
      <selection activeCell="B3" sqref="B3:F3"/>
    </sheetView>
  </sheetViews>
  <sheetFormatPr defaultColWidth="9.140625" defaultRowHeight="12.75"/>
  <cols>
    <col min="1" max="1" width="3.57421875" style="8" customWidth="1"/>
    <col min="2" max="2" width="37.140625" style="8" customWidth="1"/>
    <col min="3" max="3" width="12.8515625" style="8" bestFit="1" customWidth="1"/>
    <col min="4" max="4" width="12.421875" style="8" bestFit="1" customWidth="1"/>
    <col min="5" max="5" width="11.28125" style="8" bestFit="1" customWidth="1"/>
    <col min="6" max="6" width="12.57421875" style="8" customWidth="1"/>
    <col min="7" max="7" width="11.28125" style="8" bestFit="1" customWidth="1"/>
    <col min="8" max="8" width="9.57421875" style="8" bestFit="1" customWidth="1"/>
    <col min="9" max="9" width="13.140625" style="8" customWidth="1"/>
    <col min="10" max="10" width="15.140625" style="8" customWidth="1"/>
    <col min="11" max="11" width="9.421875" style="8" bestFit="1" customWidth="1"/>
    <col min="12" max="12" width="10.421875" style="8" customWidth="1"/>
    <col min="13" max="16384" width="9.140625" style="8" customWidth="1"/>
  </cols>
  <sheetData>
    <row r="1" spans="2:5" ht="23.25" customHeight="1">
      <c r="B1" s="565" t="s">
        <v>300</v>
      </c>
      <c r="C1" s="565"/>
      <c r="D1" s="59"/>
      <c r="E1" s="5"/>
    </row>
    <row r="2" spans="2:5" ht="18">
      <c r="B2" s="566" t="s">
        <v>302</v>
      </c>
      <c r="C2" s="566"/>
      <c r="D2" s="50"/>
      <c r="E2" s="5"/>
    </row>
    <row r="3" spans="2:6" s="7" customFormat="1" ht="15">
      <c r="B3" s="567" t="s">
        <v>398</v>
      </c>
      <c r="C3" s="567"/>
      <c r="D3" s="567"/>
      <c r="E3" s="567"/>
      <c r="F3" s="567"/>
    </row>
    <row r="4" ht="12.75">
      <c r="K4" s="9"/>
    </row>
    <row r="5" spans="1:9" ht="16.5" thickBot="1">
      <c r="A5" s="7"/>
      <c r="B5" s="564" t="s">
        <v>134</v>
      </c>
      <c r="C5" s="564"/>
      <c r="D5" s="564"/>
      <c r="E5" s="564"/>
      <c r="F5" s="564"/>
      <c r="G5" s="564"/>
      <c r="H5" s="564"/>
      <c r="I5" s="564"/>
    </row>
    <row r="6" spans="2:9" ht="38.25">
      <c r="B6" s="90" t="s">
        <v>82</v>
      </c>
      <c r="C6" s="62" t="s">
        <v>83</v>
      </c>
      <c r="D6" s="62" t="s">
        <v>84</v>
      </c>
      <c r="E6" s="508">
        <v>2001</v>
      </c>
      <c r="F6" s="509">
        <v>2004</v>
      </c>
      <c r="G6" s="510" t="s">
        <v>85</v>
      </c>
      <c r="H6" s="510" t="s">
        <v>86</v>
      </c>
      <c r="I6" s="511" t="s">
        <v>87</v>
      </c>
    </row>
    <row r="7" spans="2:9" ht="12.75">
      <c r="B7" s="512" t="s">
        <v>88</v>
      </c>
      <c r="C7" s="513">
        <v>108505334</v>
      </c>
      <c r="D7" s="514">
        <v>3107023</v>
      </c>
      <c r="E7" s="514">
        <v>61330</v>
      </c>
      <c r="F7" s="514">
        <v>61093</v>
      </c>
      <c r="G7" s="515">
        <v>-237</v>
      </c>
      <c r="H7" s="516">
        <v>-0.0038643404532855046</v>
      </c>
      <c r="I7" s="517">
        <v>1</v>
      </c>
    </row>
    <row r="8" spans="2:9" ht="12.75">
      <c r="B8" s="518" t="s">
        <v>89</v>
      </c>
      <c r="C8" s="519">
        <v>0.5409012306535752</v>
      </c>
      <c r="D8" s="520">
        <v>0.37702523750020944</v>
      </c>
      <c r="E8" s="521">
        <v>719</v>
      </c>
      <c r="F8" s="521">
        <v>669</v>
      </c>
      <c r="G8" s="521">
        <v>-50</v>
      </c>
      <c r="H8" s="522">
        <v>-0.06954102920723226</v>
      </c>
      <c r="I8" s="523">
        <v>0.010950518062625833</v>
      </c>
    </row>
    <row r="9" spans="2:9" ht="12.75">
      <c r="B9" s="524" t="s">
        <v>90</v>
      </c>
      <c r="C9" s="525">
        <v>0.8074854388963271</v>
      </c>
      <c r="D9" s="526">
        <v>0.9311784656735953</v>
      </c>
      <c r="E9" s="527">
        <v>20513</v>
      </c>
      <c r="F9" s="527">
        <v>21366</v>
      </c>
      <c r="G9" s="527">
        <v>853</v>
      </c>
      <c r="H9" s="528">
        <v>0.04158338614537123</v>
      </c>
      <c r="I9" s="529">
        <v>0.34972910153372727</v>
      </c>
    </row>
    <row r="10" spans="2:9" ht="12.75">
      <c r="B10" s="518" t="s">
        <v>91</v>
      </c>
      <c r="C10" s="519">
        <v>1.2448773888712301</v>
      </c>
      <c r="D10" s="520">
        <v>1.5029540333269535</v>
      </c>
      <c r="E10" s="521">
        <v>8666</v>
      </c>
      <c r="F10" s="521">
        <v>8758</v>
      </c>
      <c r="G10" s="521">
        <v>92</v>
      </c>
      <c r="H10" s="522">
        <v>0.010616201246249712</v>
      </c>
      <c r="I10" s="523">
        <v>0.14335521254480874</v>
      </c>
    </row>
    <row r="11" spans="2:9" ht="12.75">
      <c r="B11" s="524" t="s">
        <v>92</v>
      </c>
      <c r="C11" s="525">
        <v>0.5970842538051615</v>
      </c>
      <c r="D11" s="526">
        <v>0.5808846337958727</v>
      </c>
      <c r="E11" s="527">
        <v>1948</v>
      </c>
      <c r="F11" s="527">
        <v>1955</v>
      </c>
      <c r="G11" s="527">
        <v>7</v>
      </c>
      <c r="H11" s="528">
        <v>0.003593429158110883</v>
      </c>
      <c r="I11" s="529">
        <v>0.032000392843697316</v>
      </c>
    </row>
    <row r="12" spans="2:9" ht="12.75">
      <c r="B12" s="518" t="s">
        <v>93</v>
      </c>
      <c r="C12" s="519">
        <v>1.2389339506746155</v>
      </c>
      <c r="D12" s="520">
        <v>1.1195594077790083</v>
      </c>
      <c r="E12" s="521">
        <v>9250</v>
      </c>
      <c r="F12" s="521">
        <v>9769</v>
      </c>
      <c r="G12" s="521">
        <v>519</v>
      </c>
      <c r="H12" s="522">
        <v>0.04874535544170363</v>
      </c>
      <c r="I12" s="523">
        <v>0.1599037532941581</v>
      </c>
    </row>
    <row r="13" spans="2:9" ht="12.75">
      <c r="B13" s="524" t="s">
        <v>94</v>
      </c>
      <c r="C13" s="525">
        <v>1.5266362741845505</v>
      </c>
      <c r="D13" s="526">
        <v>0.9113416887172011</v>
      </c>
      <c r="E13" s="527">
        <v>12680</v>
      </c>
      <c r="F13" s="527">
        <v>12840</v>
      </c>
      <c r="G13" s="527">
        <v>160</v>
      </c>
      <c r="H13" s="528">
        <v>0.012618296529968454</v>
      </c>
      <c r="I13" s="529">
        <v>0.2101713780629532</v>
      </c>
    </row>
    <row r="14" spans="2:9" ht="13.5" thickBot="1">
      <c r="B14" s="530" t="s">
        <v>95</v>
      </c>
      <c r="C14" s="531">
        <v>0.8446315069517012</v>
      </c>
      <c r="D14" s="532">
        <v>1.3138346760974708</v>
      </c>
      <c r="E14" s="533">
        <v>7554</v>
      </c>
      <c r="F14" s="533">
        <v>5736</v>
      </c>
      <c r="G14" s="533">
        <v>-1818</v>
      </c>
      <c r="H14" s="534">
        <v>-0.24066719618745036</v>
      </c>
      <c r="I14" s="535">
        <v>0.09388964365802956</v>
      </c>
    </row>
    <row r="34" spans="2:6" ht="15.75">
      <c r="B34" s="568" t="s">
        <v>494</v>
      </c>
      <c r="C34" s="568"/>
      <c r="D34" s="568"/>
      <c r="E34" s="568"/>
      <c r="F34" s="568"/>
    </row>
    <row r="36" spans="2:6" ht="16.5" thickBot="1">
      <c r="B36" s="562" t="s">
        <v>9</v>
      </c>
      <c r="C36" s="562"/>
      <c r="D36" s="562"/>
      <c r="E36" s="562"/>
      <c r="F36" s="562"/>
    </row>
    <row r="37" spans="2:9" ht="19.5">
      <c r="B37" s="421" t="s">
        <v>501</v>
      </c>
      <c r="C37" s="422"/>
      <c r="D37" s="422"/>
      <c r="E37" s="422"/>
      <c r="F37" s="422"/>
      <c r="G37" s="422"/>
      <c r="H37" s="422"/>
      <c r="I37" s="423"/>
    </row>
    <row r="38" spans="2:9" ht="127.5" customHeight="1">
      <c r="B38" s="553" t="s">
        <v>42</v>
      </c>
      <c r="C38" s="554"/>
      <c r="D38" s="554"/>
      <c r="E38" s="554"/>
      <c r="F38" s="554"/>
      <c r="G38" s="554"/>
      <c r="H38" s="569"/>
      <c r="I38" s="570"/>
    </row>
    <row r="39" spans="2:9" ht="16.5" thickBot="1">
      <c r="B39" s="556" t="s">
        <v>41</v>
      </c>
      <c r="C39" s="557"/>
      <c r="D39" s="557"/>
      <c r="E39" s="557"/>
      <c r="F39" s="557"/>
      <c r="G39" s="557"/>
      <c r="H39" s="415"/>
      <c r="I39" s="413"/>
    </row>
  </sheetData>
  <mergeCells count="8">
    <mergeCell ref="B1:C1"/>
    <mergeCell ref="B34:F34"/>
    <mergeCell ref="B39:G39"/>
    <mergeCell ref="B38:I38"/>
    <mergeCell ref="B36:F36"/>
    <mergeCell ref="B3:F3"/>
    <mergeCell ref="B5:I5"/>
    <mergeCell ref="B2:C2"/>
  </mergeCells>
  <printOptions/>
  <pageMargins left="0.75" right="0.75" top="1" bottom="1" header="0.5" footer="0.5"/>
  <pageSetup orientation="portrait" paperSize="9"/>
  <drawing r:id="rId1"/>
</worksheet>
</file>

<file path=xl/worksheets/sheet20.xml><?xml version="1.0" encoding="utf-8"?>
<worksheet xmlns="http://schemas.openxmlformats.org/spreadsheetml/2006/main" xmlns:r="http://schemas.openxmlformats.org/officeDocument/2006/relationships">
  <dimension ref="B1:V48"/>
  <sheetViews>
    <sheetView workbookViewId="0" topLeftCell="A1">
      <selection activeCell="B3" sqref="B3:G3"/>
    </sheetView>
  </sheetViews>
  <sheetFormatPr defaultColWidth="9.140625" defaultRowHeight="12.75"/>
  <cols>
    <col min="1" max="1" width="3.57421875" style="5" customWidth="1"/>
    <col min="2" max="2" width="21.28125" style="5" customWidth="1"/>
    <col min="3" max="11" width="9.140625" style="5" customWidth="1"/>
    <col min="12" max="12" width="3.57421875" style="5" customWidth="1"/>
    <col min="13" max="13" width="21.28125" style="5" customWidth="1"/>
    <col min="14" max="16384" width="9.140625" style="5" customWidth="1"/>
  </cols>
  <sheetData>
    <row r="1" spans="2:15" ht="23.25">
      <c r="B1" s="602" t="s">
        <v>447</v>
      </c>
      <c r="C1" s="602"/>
      <c r="D1" s="602"/>
      <c r="E1" s="602"/>
      <c r="F1" s="602"/>
      <c r="G1" s="602"/>
      <c r="H1" s="602"/>
      <c r="I1" s="602"/>
      <c r="J1" s="602"/>
      <c r="K1" s="253"/>
      <c r="L1" s="253"/>
      <c r="M1" s="253"/>
      <c r="N1" s="253"/>
      <c r="O1" s="253"/>
    </row>
    <row r="2" spans="2:11" ht="18">
      <c r="B2" s="576" t="s">
        <v>465</v>
      </c>
      <c r="C2" s="576"/>
      <c r="D2" s="50"/>
      <c r="E2" s="50"/>
      <c r="F2" s="50"/>
      <c r="G2" s="50"/>
      <c r="H2" s="50"/>
      <c r="I2" s="50"/>
      <c r="J2" s="50"/>
      <c r="K2" s="50"/>
    </row>
    <row r="3" spans="2:13" ht="15">
      <c r="B3" s="567" t="s">
        <v>466</v>
      </c>
      <c r="C3" s="567"/>
      <c r="D3" s="567"/>
      <c r="E3" s="567"/>
      <c r="F3" s="567"/>
      <c r="G3" s="567"/>
      <c r="H3" s="60"/>
      <c r="I3" s="60"/>
      <c r="J3" s="60"/>
      <c r="K3" s="60"/>
      <c r="L3" s="60"/>
      <c r="M3" s="60"/>
    </row>
    <row r="5" spans="2:14" ht="16.5" thickBot="1">
      <c r="B5" s="620" t="s">
        <v>497</v>
      </c>
      <c r="C5" s="620"/>
      <c r="D5" s="620"/>
      <c r="E5" s="219"/>
      <c r="F5" s="219"/>
      <c r="G5" s="219"/>
      <c r="H5" s="219"/>
      <c r="I5" s="219"/>
      <c r="J5" s="219"/>
      <c r="K5" s="219"/>
      <c r="M5" s="564" t="s">
        <v>458</v>
      </c>
      <c r="N5" s="564"/>
    </row>
    <row r="6" spans="2:22" ht="12.75">
      <c r="B6" s="254" t="s">
        <v>67</v>
      </c>
      <c r="C6" s="346">
        <v>1995</v>
      </c>
      <c r="D6" s="346">
        <v>1996</v>
      </c>
      <c r="E6" s="346">
        <v>1997</v>
      </c>
      <c r="F6" s="346">
        <v>1998</v>
      </c>
      <c r="G6" s="346">
        <v>1999</v>
      </c>
      <c r="H6" s="346">
        <v>2000</v>
      </c>
      <c r="I6" s="346">
        <v>2001</v>
      </c>
      <c r="J6" s="346">
        <v>2002</v>
      </c>
      <c r="K6" s="342">
        <v>2003</v>
      </c>
      <c r="M6" s="254" t="s">
        <v>67</v>
      </c>
      <c r="N6" s="346">
        <v>1995</v>
      </c>
      <c r="O6" s="346">
        <v>1996</v>
      </c>
      <c r="P6" s="346">
        <v>1997</v>
      </c>
      <c r="Q6" s="346">
        <v>1998</v>
      </c>
      <c r="R6" s="346">
        <v>1999</v>
      </c>
      <c r="S6" s="346">
        <v>2000</v>
      </c>
      <c r="T6" s="346">
        <v>2001</v>
      </c>
      <c r="U6" s="346">
        <v>2002</v>
      </c>
      <c r="V6" s="342">
        <v>2003</v>
      </c>
    </row>
    <row r="7" spans="2:22" ht="12.75">
      <c r="B7" s="343" t="s">
        <v>104</v>
      </c>
      <c r="C7" s="347">
        <v>0.19178336614538835</v>
      </c>
      <c r="D7" s="348">
        <v>0.19403084953324187</v>
      </c>
      <c r="E7" s="347">
        <v>0.20023740885195862</v>
      </c>
      <c r="F7" s="348">
        <v>0.1996397160114443</v>
      </c>
      <c r="G7" s="347">
        <v>0.2101789821017898</v>
      </c>
      <c r="H7" s="349">
        <v>0.21445458275531937</v>
      </c>
      <c r="I7" s="350">
        <v>0.22249072400342498</v>
      </c>
      <c r="J7" s="349">
        <v>0.22649539729615223</v>
      </c>
      <c r="K7" s="225">
        <v>0.22283641060709672</v>
      </c>
      <c r="M7" s="260" t="s">
        <v>104</v>
      </c>
      <c r="N7" s="351">
        <v>269</v>
      </c>
      <c r="O7" s="352">
        <v>302</v>
      </c>
      <c r="P7" s="351">
        <v>333</v>
      </c>
      <c r="Q7" s="352">
        <v>315</v>
      </c>
      <c r="R7" s="351">
        <v>351</v>
      </c>
      <c r="S7" s="352">
        <v>390</v>
      </c>
      <c r="T7" s="351">
        <v>299</v>
      </c>
      <c r="U7" s="352">
        <v>341</v>
      </c>
      <c r="V7" s="224">
        <v>385</v>
      </c>
    </row>
    <row r="8" spans="2:22" ht="12.75">
      <c r="B8" s="343" t="s">
        <v>105</v>
      </c>
      <c r="C8" s="347">
        <v>0.4993499498532744</v>
      </c>
      <c r="D8" s="348">
        <v>0.5204604008431759</v>
      </c>
      <c r="E8" s="347">
        <v>0.5184670171273529</v>
      </c>
      <c r="F8" s="348">
        <v>0.5230122567200028</v>
      </c>
      <c r="G8" s="347">
        <v>0.5436856314368563</v>
      </c>
      <c r="H8" s="349">
        <v>0.5532131064262128</v>
      </c>
      <c r="I8" s="350">
        <v>0.5550756350489963</v>
      </c>
      <c r="J8" s="349">
        <v>0.5772830566575511</v>
      </c>
      <c r="K8" s="225">
        <v>0.5928500873793785</v>
      </c>
      <c r="M8" s="260" t="s">
        <v>105</v>
      </c>
      <c r="N8" s="351">
        <v>502</v>
      </c>
      <c r="O8" s="352">
        <v>581</v>
      </c>
      <c r="P8" s="351">
        <v>587</v>
      </c>
      <c r="Q8" s="352">
        <v>532</v>
      </c>
      <c r="R8" s="351">
        <v>624</v>
      </c>
      <c r="S8" s="352">
        <v>609</v>
      </c>
      <c r="T8" s="351">
        <v>646</v>
      </c>
      <c r="U8" s="352">
        <v>592</v>
      </c>
      <c r="V8" s="224">
        <v>584</v>
      </c>
    </row>
    <row r="9" spans="2:22" ht="12.75">
      <c r="B9" s="343" t="s">
        <v>106</v>
      </c>
      <c r="C9" s="347">
        <v>0.027264960439805357</v>
      </c>
      <c r="D9" s="348">
        <v>0.032689798240037475</v>
      </c>
      <c r="E9" s="347">
        <v>0.027268102424961846</v>
      </c>
      <c r="F9" s="348">
        <v>0.023347815336794885</v>
      </c>
      <c r="G9" s="347">
        <v>0.024457554244575543</v>
      </c>
      <c r="H9" s="349">
        <v>0.02336804673609347</v>
      </c>
      <c r="I9" s="350">
        <v>0.022661973170963752</v>
      </c>
      <c r="J9" s="349">
        <v>0.019104109694565344</v>
      </c>
      <c r="K9" s="225">
        <v>0.024827140794772433</v>
      </c>
      <c r="M9" s="260" t="s">
        <v>106</v>
      </c>
      <c r="N9" s="351">
        <v>29</v>
      </c>
      <c r="O9" s="352">
        <v>39</v>
      </c>
      <c r="P9" s="351">
        <v>42</v>
      </c>
      <c r="Q9" s="352">
        <v>20</v>
      </c>
      <c r="R9" s="351">
        <v>27</v>
      </c>
      <c r="S9" s="352">
        <v>32</v>
      </c>
      <c r="T9" s="351">
        <v>32</v>
      </c>
      <c r="U9" s="352">
        <v>26</v>
      </c>
      <c r="V9" s="224">
        <v>23</v>
      </c>
    </row>
    <row r="10" spans="2:22" ht="12.75">
      <c r="B10" s="343" t="s">
        <v>107</v>
      </c>
      <c r="C10" s="347">
        <v>0.03428550202444189</v>
      </c>
      <c r="D10" s="348">
        <v>0.029143105698129623</v>
      </c>
      <c r="E10" s="347">
        <v>0.02940478209258945</v>
      </c>
      <c r="F10" s="348">
        <v>0.027586450496273535</v>
      </c>
      <c r="G10" s="347">
        <v>0.024717528247175283</v>
      </c>
      <c r="H10" s="349">
        <v>0.026122975322873724</v>
      </c>
      <c r="I10" s="350">
        <v>0.024450575587479782</v>
      </c>
      <c r="J10" s="349">
        <v>0.025016369448831028</v>
      </c>
      <c r="K10" s="225">
        <v>0.023041562191322848</v>
      </c>
      <c r="M10" s="260" t="s">
        <v>107</v>
      </c>
      <c r="N10" s="351">
        <v>53</v>
      </c>
      <c r="O10" s="352">
        <v>38</v>
      </c>
      <c r="P10" s="351">
        <v>50</v>
      </c>
      <c r="Q10" s="352">
        <v>24</v>
      </c>
      <c r="R10" s="351">
        <v>35</v>
      </c>
      <c r="S10" s="352">
        <v>39</v>
      </c>
      <c r="T10" s="351">
        <v>24</v>
      </c>
      <c r="U10" s="352">
        <v>30</v>
      </c>
      <c r="V10" s="224">
        <v>29</v>
      </c>
    </row>
    <row r="11" spans="2:22" ht="12.75">
      <c r="B11" s="343" t="s">
        <v>108</v>
      </c>
      <c r="C11" s="347">
        <v>0.20025259091415623</v>
      </c>
      <c r="D11" s="348">
        <v>0.1847291464516345</v>
      </c>
      <c r="E11" s="347">
        <v>0.19023232151941666</v>
      </c>
      <c r="F11" s="348">
        <v>0.1893610257497086</v>
      </c>
      <c r="G11" s="347">
        <v>0.16402359764023597</v>
      </c>
      <c r="H11" s="349">
        <v>0.15464723237138783</v>
      </c>
      <c r="I11" s="350">
        <v>0.14544762629626107</v>
      </c>
      <c r="J11" s="349">
        <v>0.14043061279513153</v>
      </c>
      <c r="K11" s="225">
        <v>0.12328090570625333</v>
      </c>
      <c r="M11" s="260" t="s">
        <v>108</v>
      </c>
      <c r="N11" s="351">
        <v>280</v>
      </c>
      <c r="O11" s="352">
        <v>240</v>
      </c>
      <c r="P11" s="351">
        <v>220</v>
      </c>
      <c r="Q11" s="352">
        <v>209</v>
      </c>
      <c r="R11" s="351">
        <v>173</v>
      </c>
      <c r="S11" s="352">
        <v>224</v>
      </c>
      <c r="T11" s="351">
        <v>206</v>
      </c>
      <c r="U11" s="352">
        <v>169</v>
      </c>
      <c r="V11" s="224">
        <v>156</v>
      </c>
    </row>
    <row r="12" spans="2:22" ht="12.75">
      <c r="B12" s="343" t="s">
        <v>109</v>
      </c>
      <c r="C12" s="347">
        <v>0.04706363062293377</v>
      </c>
      <c r="D12" s="348">
        <v>0.03894669923378057</v>
      </c>
      <c r="E12" s="347">
        <v>0.034390367983720534</v>
      </c>
      <c r="F12" s="348">
        <v>0.03705273568577585</v>
      </c>
      <c r="G12" s="347">
        <v>0.032936706329367064</v>
      </c>
      <c r="H12" s="349">
        <v>0.028194056388112777</v>
      </c>
      <c r="I12" s="350">
        <v>0.02987346589287413</v>
      </c>
      <c r="J12" s="349">
        <v>0.011670454107768747</v>
      </c>
      <c r="K12" s="225">
        <v>0.013163893321176203</v>
      </c>
      <c r="M12" s="260" t="s">
        <v>109</v>
      </c>
      <c r="N12" s="351">
        <v>65</v>
      </c>
      <c r="O12" s="352">
        <v>76</v>
      </c>
      <c r="P12" s="351">
        <v>44</v>
      </c>
      <c r="Q12" s="352">
        <v>33</v>
      </c>
      <c r="R12" s="351">
        <v>69</v>
      </c>
      <c r="S12" s="352">
        <v>48</v>
      </c>
      <c r="T12" s="351">
        <v>33</v>
      </c>
      <c r="U12" s="352">
        <v>1</v>
      </c>
      <c r="V12" s="224">
        <v>19</v>
      </c>
    </row>
    <row r="13" spans="2:22" ht="13.5" thickBot="1">
      <c r="B13" s="104" t="s">
        <v>57</v>
      </c>
      <c r="C13" s="293">
        <v>1</v>
      </c>
      <c r="D13" s="293">
        <v>1</v>
      </c>
      <c r="E13" s="293">
        <v>1</v>
      </c>
      <c r="F13" s="293">
        <v>1</v>
      </c>
      <c r="G13" s="293">
        <v>1</v>
      </c>
      <c r="H13" s="293">
        <v>1</v>
      </c>
      <c r="I13" s="293">
        <v>1</v>
      </c>
      <c r="J13" s="293">
        <v>1</v>
      </c>
      <c r="K13" s="356">
        <v>1</v>
      </c>
      <c r="M13" s="353" t="s">
        <v>57</v>
      </c>
      <c r="N13" s="354">
        <v>1198</v>
      </c>
      <c r="O13" s="354">
        <v>1276</v>
      </c>
      <c r="P13" s="354">
        <v>1276</v>
      </c>
      <c r="Q13" s="354">
        <v>1133</v>
      </c>
      <c r="R13" s="354">
        <v>1279</v>
      </c>
      <c r="S13" s="354">
        <v>1342</v>
      </c>
      <c r="T13" s="354">
        <v>1240</v>
      </c>
      <c r="U13" s="354">
        <v>1159</v>
      </c>
      <c r="V13" s="355">
        <v>1196</v>
      </c>
    </row>
    <row r="22" ht="12.75">
      <c r="B22" s="93"/>
    </row>
    <row r="43" spans="2:7" ht="15.75">
      <c r="B43" s="616" t="s">
        <v>459</v>
      </c>
      <c r="C43" s="616"/>
      <c r="D43" s="616"/>
      <c r="E43" s="616"/>
      <c r="F43" s="616"/>
      <c r="G43" s="616"/>
    </row>
    <row r="44" spans="2:7" ht="15.75">
      <c r="B44" s="230"/>
      <c r="C44" s="230"/>
      <c r="D44" s="230"/>
      <c r="E44" s="230"/>
      <c r="F44" s="230"/>
      <c r="G44" s="230"/>
    </row>
    <row r="45" spans="2:6" ht="16.5" thickBot="1">
      <c r="B45" s="621" t="s">
        <v>9</v>
      </c>
      <c r="C45" s="621"/>
      <c r="D45" s="621"/>
      <c r="E45" s="621"/>
      <c r="F45" s="621"/>
    </row>
    <row r="46" spans="2:12" ht="15.75">
      <c r="B46" s="589" t="s">
        <v>5</v>
      </c>
      <c r="C46" s="590"/>
      <c r="D46" s="590"/>
      <c r="E46" s="590"/>
      <c r="F46" s="411"/>
      <c r="G46" s="411"/>
      <c r="H46" s="411"/>
      <c r="I46" s="411"/>
      <c r="J46" s="411"/>
      <c r="K46" s="411"/>
      <c r="L46" s="412"/>
    </row>
    <row r="47" spans="2:12" ht="35.25" customHeight="1">
      <c r="B47" s="571" t="s">
        <v>16</v>
      </c>
      <c r="C47" s="572"/>
      <c r="D47" s="572"/>
      <c r="E47" s="572"/>
      <c r="F47" s="572"/>
      <c r="G47" s="572"/>
      <c r="H47" s="572"/>
      <c r="I47" s="572"/>
      <c r="J47" s="572"/>
      <c r="K47" s="572"/>
      <c r="L47" s="570"/>
    </row>
    <row r="48" spans="2:12" ht="16.5" thickBot="1">
      <c r="B48" s="583" t="s">
        <v>17</v>
      </c>
      <c r="C48" s="584"/>
      <c r="D48" s="584"/>
      <c r="E48" s="584"/>
      <c r="F48" s="584"/>
      <c r="G48" s="584"/>
      <c r="H48" s="584"/>
      <c r="I48" s="584"/>
      <c r="J48" s="584"/>
      <c r="K48" s="584"/>
      <c r="L48" s="413"/>
    </row>
  </sheetData>
  <mergeCells count="10">
    <mergeCell ref="M5:N5"/>
    <mergeCell ref="B46:E46"/>
    <mergeCell ref="B47:L47"/>
    <mergeCell ref="B48:K48"/>
    <mergeCell ref="B45:F45"/>
    <mergeCell ref="B1:J1"/>
    <mergeCell ref="B2:C2"/>
    <mergeCell ref="B3:G3"/>
    <mergeCell ref="B43:G43"/>
    <mergeCell ref="B5:D5"/>
  </mergeCells>
  <printOptions/>
  <pageMargins left="0.75" right="0.75" top="1" bottom="1" header="0.5" footer="0.5"/>
  <pageSetup orientation="portrait" paperSize="9"/>
  <drawing r:id="rId1"/>
</worksheet>
</file>

<file path=xl/worksheets/sheet21.xml><?xml version="1.0" encoding="utf-8"?>
<worksheet xmlns="http://schemas.openxmlformats.org/spreadsheetml/2006/main" xmlns:r="http://schemas.openxmlformats.org/officeDocument/2006/relationships">
  <dimension ref="B1:M39"/>
  <sheetViews>
    <sheetView workbookViewId="0" topLeftCell="A1">
      <selection activeCell="A1" sqref="A1:A16384"/>
    </sheetView>
  </sheetViews>
  <sheetFormatPr defaultColWidth="9.140625" defaultRowHeight="12.75"/>
  <cols>
    <col min="1" max="1" width="3.57421875" style="5" customWidth="1"/>
    <col min="2" max="2" width="16.28125" style="5" customWidth="1"/>
    <col min="3" max="3" width="9.57421875" style="5" customWidth="1"/>
    <col min="4" max="4" width="9.28125" style="5" customWidth="1"/>
    <col min="5" max="5" width="8.7109375" style="5" customWidth="1"/>
    <col min="6" max="6" width="7.57421875" style="5" bestFit="1" customWidth="1"/>
    <col min="7" max="9" width="9.140625" style="5" customWidth="1"/>
    <col min="10" max="10" width="10.28125" style="5" bestFit="1" customWidth="1"/>
    <col min="11" max="16384" width="9.140625" style="5" customWidth="1"/>
  </cols>
  <sheetData>
    <row r="1" spans="2:10" ht="23.25">
      <c r="B1" s="622" t="s">
        <v>447</v>
      </c>
      <c r="C1" s="622"/>
      <c r="D1" s="622"/>
      <c r="E1" s="622"/>
      <c r="F1" s="622"/>
      <c r="G1" s="622"/>
      <c r="H1" s="622"/>
      <c r="I1" s="622"/>
      <c r="J1" s="622"/>
    </row>
    <row r="2" spans="2:4" ht="18">
      <c r="B2" s="576" t="s">
        <v>472</v>
      </c>
      <c r="C2" s="576"/>
      <c r="D2" s="576"/>
    </row>
    <row r="3" spans="2:7" ht="15">
      <c r="B3" s="567" t="s">
        <v>475</v>
      </c>
      <c r="C3" s="567"/>
      <c r="D3" s="567"/>
      <c r="E3" s="567"/>
      <c r="F3" s="567"/>
      <c r="G3" s="567"/>
    </row>
    <row r="5" ht="16.5" thickBot="1">
      <c r="B5" s="357" t="s">
        <v>471</v>
      </c>
    </row>
    <row r="6" spans="2:10" ht="26.25" thickBot="1">
      <c r="B6" s="208"/>
      <c r="C6" s="369">
        <v>1995</v>
      </c>
      <c r="D6" s="369">
        <v>1997</v>
      </c>
      <c r="E6" s="369">
        <v>1998</v>
      </c>
      <c r="F6" s="369">
        <v>1999</v>
      </c>
      <c r="G6" s="369">
        <v>2000</v>
      </c>
      <c r="H6" s="369">
        <v>2001</v>
      </c>
      <c r="I6" s="369">
        <v>2002</v>
      </c>
      <c r="J6" s="195" t="s">
        <v>474</v>
      </c>
    </row>
    <row r="7" spans="2:10" ht="12.75">
      <c r="B7" s="206" t="s">
        <v>117</v>
      </c>
      <c r="C7" s="370">
        <v>40224.8845144357</v>
      </c>
      <c r="D7" s="372">
        <v>41477.878504672895</v>
      </c>
      <c r="E7" s="370">
        <v>42916.634969325154</v>
      </c>
      <c r="F7" s="372">
        <v>43944.84033613446</v>
      </c>
      <c r="G7" s="370">
        <v>43867.601626016265</v>
      </c>
      <c r="H7" s="372">
        <v>42895.63636363637</v>
      </c>
      <c r="I7" s="370">
        <v>42409</v>
      </c>
      <c r="J7" s="257">
        <v>2184.1154855643035</v>
      </c>
    </row>
    <row r="8" spans="2:10" ht="12.75">
      <c r="B8" s="206" t="s">
        <v>115</v>
      </c>
      <c r="C8" s="370">
        <v>46066.9127296588</v>
      </c>
      <c r="D8" s="372">
        <v>48214.32087227414</v>
      </c>
      <c r="E8" s="370">
        <v>49592.80122699387</v>
      </c>
      <c r="F8" s="372">
        <v>51404.3193277311</v>
      </c>
      <c r="G8" s="370">
        <v>51468.95121951221</v>
      </c>
      <c r="H8" s="372">
        <v>52915.58893280633</v>
      </c>
      <c r="I8" s="370">
        <v>51085</v>
      </c>
      <c r="J8" s="257">
        <v>5018.087270341202</v>
      </c>
    </row>
    <row r="9" spans="2:10" ht="13.5" thickBot="1">
      <c r="B9" s="209" t="s">
        <v>143</v>
      </c>
      <c r="C9" s="371">
        <v>42974.143700787405</v>
      </c>
      <c r="D9" s="373">
        <v>43563.82180685358</v>
      </c>
      <c r="E9" s="371">
        <v>45098.612269938654</v>
      </c>
      <c r="F9" s="373">
        <v>44589.5</v>
      </c>
      <c r="G9" s="371">
        <v>46206.71951219513</v>
      </c>
      <c r="H9" s="373">
        <v>43991.69565217392</v>
      </c>
      <c r="I9" s="371">
        <v>44101</v>
      </c>
      <c r="J9" s="258">
        <f>I9-C9</f>
        <v>1126.8562992125953</v>
      </c>
    </row>
    <row r="10" spans="2:10" ht="12.75">
      <c r="B10" s="255"/>
      <c r="C10" s="204"/>
      <c r="D10" s="204"/>
      <c r="E10" s="204"/>
      <c r="F10" s="204"/>
      <c r="G10" s="204"/>
      <c r="H10" s="204"/>
      <c r="I10" s="204"/>
      <c r="J10" s="204"/>
    </row>
    <row r="15" ht="12.75">
      <c r="E15" s="256"/>
    </row>
    <row r="34" spans="2:10" ht="15.75">
      <c r="B34" s="591" t="s">
        <v>473</v>
      </c>
      <c r="C34" s="591"/>
      <c r="D34" s="591"/>
      <c r="E34" s="591"/>
      <c r="F34" s="591"/>
      <c r="G34" s="591"/>
      <c r="H34" s="591"/>
      <c r="I34" s="591"/>
      <c r="J34" s="591"/>
    </row>
    <row r="35" spans="2:10" ht="15.75">
      <c r="B35" s="221"/>
      <c r="C35" s="221"/>
      <c r="D35" s="221"/>
      <c r="E35" s="221"/>
      <c r="F35" s="221"/>
      <c r="G35" s="221"/>
      <c r="H35" s="221"/>
      <c r="I35" s="221"/>
      <c r="J35" s="221"/>
    </row>
    <row r="36" spans="2:8" ht="16.5" thickBot="1">
      <c r="B36" s="621" t="s">
        <v>9</v>
      </c>
      <c r="C36" s="621"/>
      <c r="D36" s="621"/>
      <c r="E36" s="621"/>
      <c r="F36" s="621"/>
      <c r="G36" s="26"/>
      <c r="H36" s="26"/>
    </row>
    <row r="37" spans="2:13" ht="15.75">
      <c r="B37" s="589" t="s">
        <v>6</v>
      </c>
      <c r="C37" s="590"/>
      <c r="D37" s="590"/>
      <c r="E37" s="590"/>
      <c r="F37" s="590"/>
      <c r="G37" s="411"/>
      <c r="H37" s="411"/>
      <c r="I37" s="411"/>
      <c r="J37" s="411"/>
      <c r="K37" s="411"/>
      <c r="L37" s="411"/>
      <c r="M37" s="412"/>
    </row>
    <row r="38" spans="2:13" ht="81" customHeight="1">
      <c r="B38" s="571" t="s">
        <v>14</v>
      </c>
      <c r="C38" s="572"/>
      <c r="D38" s="572"/>
      <c r="E38" s="572"/>
      <c r="F38" s="572"/>
      <c r="G38" s="572"/>
      <c r="H38" s="572"/>
      <c r="I38" s="572"/>
      <c r="J38" s="572"/>
      <c r="K38" s="572"/>
      <c r="L38" s="572"/>
      <c r="M38" s="570"/>
    </row>
    <row r="39" spans="2:13" ht="16.5" thickBot="1">
      <c r="B39" s="583" t="s">
        <v>15</v>
      </c>
      <c r="C39" s="584"/>
      <c r="D39" s="584"/>
      <c r="E39" s="584"/>
      <c r="F39" s="584"/>
      <c r="G39" s="584"/>
      <c r="H39" s="584"/>
      <c r="I39" s="584"/>
      <c r="J39" s="584"/>
      <c r="K39" s="415"/>
      <c r="L39" s="415"/>
      <c r="M39" s="413"/>
    </row>
  </sheetData>
  <mergeCells count="8">
    <mergeCell ref="B3:G3"/>
    <mergeCell ref="B2:D2"/>
    <mergeCell ref="B34:J34"/>
    <mergeCell ref="B1:J1"/>
    <mergeCell ref="B37:F37"/>
    <mergeCell ref="B38:M38"/>
    <mergeCell ref="B39:J39"/>
    <mergeCell ref="B36:F36"/>
  </mergeCells>
  <printOptions/>
  <pageMargins left="0.75" right="0.75" top="1" bottom="1" header="0.5" footer="0.5"/>
  <pageSetup orientation="portrait" paperSize="9"/>
  <drawing r:id="rId1"/>
</worksheet>
</file>

<file path=xl/worksheets/sheet22.xml><?xml version="1.0" encoding="utf-8"?>
<worksheet xmlns="http://schemas.openxmlformats.org/spreadsheetml/2006/main" xmlns:r="http://schemas.openxmlformats.org/officeDocument/2006/relationships">
  <dimension ref="B1:Q47"/>
  <sheetViews>
    <sheetView workbookViewId="0" topLeftCell="A1">
      <selection activeCell="B3" sqref="B3:G3"/>
    </sheetView>
  </sheetViews>
  <sheetFormatPr defaultColWidth="9.140625" defaultRowHeight="12.75"/>
  <cols>
    <col min="1" max="1" width="3.57421875" style="5" customWidth="1"/>
    <col min="2" max="2" width="18.00390625" style="5" customWidth="1"/>
    <col min="3" max="3" width="6.140625" style="5" customWidth="1"/>
    <col min="4" max="4" width="10.421875" style="5" customWidth="1"/>
    <col min="5" max="5" width="18.421875" style="5" customWidth="1"/>
    <col min="6" max="6" width="9.140625" style="5" customWidth="1"/>
    <col min="7" max="7" width="16.57421875" style="5" customWidth="1"/>
    <col min="8" max="8" width="3.57421875" style="5" customWidth="1"/>
    <col min="9" max="9" width="17.28125" style="5" customWidth="1"/>
    <col min="10" max="10" width="5.00390625" style="5" bestFit="1" customWidth="1"/>
    <col min="11" max="11" width="9.140625" style="5" customWidth="1"/>
    <col min="12" max="12" width="17.7109375" style="5" customWidth="1"/>
    <col min="13" max="13" width="11.00390625" style="5" customWidth="1"/>
    <col min="14" max="14" width="16.7109375" style="5" customWidth="1"/>
    <col min="15" max="16384" width="9.140625" style="5" customWidth="1"/>
  </cols>
  <sheetData>
    <row r="1" spans="2:10" ht="23.25">
      <c r="B1" s="622" t="s">
        <v>447</v>
      </c>
      <c r="C1" s="622"/>
      <c r="D1" s="622"/>
      <c r="E1" s="622"/>
      <c r="F1" s="622"/>
      <c r="G1" s="622"/>
      <c r="H1" s="622"/>
      <c r="I1" s="622"/>
      <c r="J1" s="622"/>
    </row>
    <row r="2" spans="2:4" ht="18">
      <c r="B2" s="576" t="s">
        <v>483</v>
      </c>
      <c r="C2" s="576"/>
      <c r="D2" s="576"/>
    </row>
    <row r="3" spans="2:7" ht="15">
      <c r="B3" s="567" t="s">
        <v>498</v>
      </c>
      <c r="C3" s="567"/>
      <c r="D3" s="567"/>
      <c r="E3" s="567"/>
      <c r="F3" s="567"/>
      <c r="G3" s="567"/>
    </row>
    <row r="5" spans="2:14" ht="16.5" thickBot="1">
      <c r="B5" s="623" t="s">
        <v>477</v>
      </c>
      <c r="C5" s="623"/>
      <c r="D5" s="623"/>
      <c r="E5" s="623"/>
      <c r="F5" s="623"/>
      <c r="G5" s="623"/>
      <c r="I5" s="623" t="s">
        <v>478</v>
      </c>
      <c r="J5" s="623"/>
      <c r="K5" s="623"/>
      <c r="L5" s="623"/>
      <c r="M5" s="623"/>
      <c r="N5" s="623"/>
    </row>
    <row r="6" spans="2:14" ht="25.5">
      <c r="B6" s="402" t="s">
        <v>131</v>
      </c>
      <c r="C6" s="471" t="s">
        <v>67</v>
      </c>
      <c r="D6" s="472" t="s">
        <v>226</v>
      </c>
      <c r="E6" s="472" t="s">
        <v>227</v>
      </c>
      <c r="F6" s="472" t="s">
        <v>59</v>
      </c>
      <c r="G6" s="63" t="s">
        <v>227</v>
      </c>
      <c r="I6" s="402" t="s">
        <v>131</v>
      </c>
      <c r="J6" s="471" t="s">
        <v>67</v>
      </c>
      <c r="K6" s="472" t="s">
        <v>226</v>
      </c>
      <c r="L6" s="472" t="s">
        <v>227</v>
      </c>
      <c r="M6" s="472" t="s">
        <v>59</v>
      </c>
      <c r="N6" s="63" t="s">
        <v>227</v>
      </c>
    </row>
    <row r="7" spans="2:14" ht="12.75">
      <c r="B7" s="473" t="s">
        <v>143</v>
      </c>
      <c r="C7" s="362">
        <v>1995</v>
      </c>
      <c r="D7" s="300">
        <v>12932</v>
      </c>
      <c r="E7" s="297" t="s">
        <v>228</v>
      </c>
      <c r="F7" s="297">
        <v>9.7</v>
      </c>
      <c r="G7" s="262" t="s">
        <v>229</v>
      </c>
      <c r="I7" s="474" t="s">
        <v>143</v>
      </c>
      <c r="J7" s="363">
        <v>1995</v>
      </c>
      <c r="K7" s="301">
        <v>4525</v>
      </c>
      <c r="L7" s="298" t="s">
        <v>258</v>
      </c>
      <c r="M7" s="298">
        <v>14.2</v>
      </c>
      <c r="N7" s="38" t="s">
        <v>259</v>
      </c>
    </row>
    <row r="8" spans="2:14" ht="12.75">
      <c r="B8" s="474" t="s">
        <v>115</v>
      </c>
      <c r="C8" s="363">
        <v>1995</v>
      </c>
      <c r="D8" s="301">
        <v>589558</v>
      </c>
      <c r="E8" s="298" t="s">
        <v>242</v>
      </c>
      <c r="F8" s="298">
        <v>9.7</v>
      </c>
      <c r="G8" s="38" t="s">
        <v>243</v>
      </c>
      <c r="I8" s="473" t="s">
        <v>115</v>
      </c>
      <c r="J8" s="362">
        <v>1995</v>
      </c>
      <c r="K8" s="300">
        <v>215427</v>
      </c>
      <c r="L8" s="297" t="s">
        <v>256</v>
      </c>
      <c r="M8" s="297">
        <v>14.6</v>
      </c>
      <c r="N8" s="262" t="s">
        <v>257</v>
      </c>
    </row>
    <row r="9" spans="2:14" ht="12.75">
      <c r="B9" s="473" t="s">
        <v>143</v>
      </c>
      <c r="C9" s="362">
        <v>1997</v>
      </c>
      <c r="D9" s="300">
        <v>14783</v>
      </c>
      <c r="E9" s="297" t="s">
        <v>230</v>
      </c>
      <c r="F9" s="297">
        <v>11.3</v>
      </c>
      <c r="G9" s="262" t="s">
        <v>231</v>
      </c>
      <c r="I9" s="474" t="s">
        <v>143</v>
      </c>
      <c r="J9" s="363">
        <v>1997</v>
      </c>
      <c r="K9" s="301">
        <v>5577</v>
      </c>
      <c r="L9" s="298" t="s">
        <v>262</v>
      </c>
      <c r="M9" s="298">
        <v>18.2</v>
      </c>
      <c r="N9" s="38" t="s">
        <v>263</v>
      </c>
    </row>
    <row r="10" spans="2:14" ht="12.75">
      <c r="B10" s="474" t="s">
        <v>115</v>
      </c>
      <c r="C10" s="363">
        <v>1997</v>
      </c>
      <c r="D10" s="301">
        <v>649293</v>
      </c>
      <c r="E10" s="298" t="s">
        <v>244</v>
      </c>
      <c r="F10" s="298">
        <v>10.7</v>
      </c>
      <c r="G10" s="38" t="s">
        <v>245</v>
      </c>
      <c r="I10" s="473" t="s">
        <v>115</v>
      </c>
      <c r="J10" s="362">
        <v>1997</v>
      </c>
      <c r="K10" s="300">
        <v>250244</v>
      </c>
      <c r="L10" s="297" t="s">
        <v>260</v>
      </c>
      <c r="M10" s="297">
        <v>17</v>
      </c>
      <c r="N10" s="262" t="s">
        <v>261</v>
      </c>
    </row>
    <row r="11" spans="2:14" ht="12.75">
      <c r="B11" s="473" t="s">
        <v>143</v>
      </c>
      <c r="C11" s="362">
        <v>1998</v>
      </c>
      <c r="D11" s="300">
        <v>12527</v>
      </c>
      <c r="E11" s="297" t="s">
        <v>232</v>
      </c>
      <c r="F11" s="297">
        <v>9.7</v>
      </c>
      <c r="G11" s="262" t="s">
        <v>233</v>
      </c>
      <c r="I11" s="474" t="s">
        <v>143</v>
      </c>
      <c r="J11" s="363">
        <v>1998</v>
      </c>
      <c r="K11" s="301">
        <v>4705</v>
      </c>
      <c r="L11" s="298" t="s">
        <v>266</v>
      </c>
      <c r="M11" s="298">
        <v>15.6</v>
      </c>
      <c r="N11" s="38" t="s">
        <v>267</v>
      </c>
    </row>
    <row r="12" spans="2:14" ht="12.75">
      <c r="B12" s="474" t="s">
        <v>115</v>
      </c>
      <c r="C12" s="363">
        <v>1998</v>
      </c>
      <c r="D12" s="301">
        <v>551825</v>
      </c>
      <c r="E12" s="298" t="s">
        <v>246</v>
      </c>
      <c r="F12" s="298">
        <v>9</v>
      </c>
      <c r="G12" s="38" t="s">
        <v>247</v>
      </c>
      <c r="I12" s="473" t="s">
        <v>115</v>
      </c>
      <c r="J12" s="362">
        <v>1998</v>
      </c>
      <c r="K12" s="300">
        <v>210430</v>
      </c>
      <c r="L12" s="297" t="s">
        <v>264</v>
      </c>
      <c r="M12" s="297">
        <v>14.3</v>
      </c>
      <c r="N12" s="262" t="s">
        <v>265</v>
      </c>
    </row>
    <row r="13" spans="2:14" ht="12.75">
      <c r="B13" s="473" t="s">
        <v>143</v>
      </c>
      <c r="C13" s="362">
        <v>1999</v>
      </c>
      <c r="D13" s="300">
        <v>13645</v>
      </c>
      <c r="E13" s="297" t="s">
        <v>234</v>
      </c>
      <c r="F13" s="297">
        <v>10.4</v>
      </c>
      <c r="G13" s="262" t="s">
        <v>235</v>
      </c>
      <c r="I13" s="474" t="s">
        <v>143</v>
      </c>
      <c r="J13" s="363">
        <v>1999</v>
      </c>
      <c r="K13" s="301">
        <v>5027</v>
      </c>
      <c r="L13" s="298" t="s">
        <v>270</v>
      </c>
      <c r="M13" s="298">
        <v>17.2</v>
      </c>
      <c r="N13" s="38" t="s">
        <v>271</v>
      </c>
    </row>
    <row r="14" spans="2:14" ht="12.75">
      <c r="B14" s="474" t="s">
        <v>115</v>
      </c>
      <c r="C14" s="363">
        <v>1999</v>
      </c>
      <c r="D14" s="301">
        <v>605892</v>
      </c>
      <c r="E14" s="298" t="s">
        <v>248</v>
      </c>
      <c r="F14" s="298">
        <v>9.7</v>
      </c>
      <c r="G14" s="38" t="s">
        <v>249</v>
      </c>
      <c r="I14" s="473" t="s">
        <v>115</v>
      </c>
      <c r="J14" s="362">
        <v>1999</v>
      </c>
      <c r="K14" s="300">
        <v>221943</v>
      </c>
      <c r="L14" s="297" t="s">
        <v>268</v>
      </c>
      <c r="M14" s="297">
        <v>15</v>
      </c>
      <c r="N14" s="262" t="s">
        <v>269</v>
      </c>
    </row>
    <row r="15" spans="2:14" ht="12.75">
      <c r="B15" s="473" t="s">
        <v>143</v>
      </c>
      <c r="C15" s="362">
        <v>2000</v>
      </c>
      <c r="D15" s="300">
        <v>12232</v>
      </c>
      <c r="E15" s="297" t="s">
        <v>236</v>
      </c>
      <c r="F15" s="297">
        <v>9.4</v>
      </c>
      <c r="G15" s="262" t="s">
        <v>237</v>
      </c>
      <c r="I15" s="474" t="s">
        <v>143</v>
      </c>
      <c r="J15" s="363">
        <v>2000</v>
      </c>
      <c r="K15" s="301">
        <v>3907</v>
      </c>
      <c r="L15" s="298" t="s">
        <v>274</v>
      </c>
      <c r="M15" s="298">
        <v>13.9</v>
      </c>
      <c r="N15" s="38" t="s">
        <v>275</v>
      </c>
    </row>
    <row r="16" spans="2:14" ht="12.75">
      <c r="B16" s="474" t="s">
        <v>115</v>
      </c>
      <c r="C16" s="363">
        <v>2000</v>
      </c>
      <c r="D16" s="301">
        <v>529417</v>
      </c>
      <c r="E16" s="298" t="s">
        <v>250</v>
      </c>
      <c r="F16" s="298">
        <v>8.4</v>
      </c>
      <c r="G16" s="38" t="s">
        <v>251</v>
      </c>
      <c r="I16" s="473" t="s">
        <v>115</v>
      </c>
      <c r="J16" s="362">
        <v>2000</v>
      </c>
      <c r="K16" s="300">
        <v>167732</v>
      </c>
      <c r="L16" s="297" t="s">
        <v>272</v>
      </c>
      <c r="M16" s="297">
        <v>11.5</v>
      </c>
      <c r="N16" s="262" t="s">
        <v>273</v>
      </c>
    </row>
    <row r="17" spans="2:14" ht="12.75">
      <c r="B17" s="473" t="s">
        <v>143</v>
      </c>
      <c r="C17" s="362">
        <v>2001</v>
      </c>
      <c r="D17" s="300">
        <v>12109</v>
      </c>
      <c r="E17" s="297" t="s">
        <v>238</v>
      </c>
      <c r="F17" s="297">
        <v>9.4</v>
      </c>
      <c r="G17" s="262" t="s">
        <v>239</v>
      </c>
      <c r="I17" s="474" t="s">
        <v>143</v>
      </c>
      <c r="J17" s="363">
        <v>2001</v>
      </c>
      <c r="K17" s="301">
        <v>3516</v>
      </c>
      <c r="L17" s="298" t="s">
        <v>278</v>
      </c>
      <c r="M17" s="298">
        <v>12.8</v>
      </c>
      <c r="N17" s="38" t="s">
        <v>279</v>
      </c>
    </row>
    <row r="18" spans="2:14" ht="12.75">
      <c r="B18" s="474" t="s">
        <v>115</v>
      </c>
      <c r="C18" s="363">
        <v>2001</v>
      </c>
      <c r="D18" s="301">
        <v>517899</v>
      </c>
      <c r="E18" s="298" t="s">
        <v>252</v>
      </c>
      <c r="F18" s="298">
        <v>8.2</v>
      </c>
      <c r="G18" s="38" t="s">
        <v>253</v>
      </c>
      <c r="I18" s="473" t="s">
        <v>115</v>
      </c>
      <c r="J18" s="362">
        <v>2001</v>
      </c>
      <c r="K18" s="300">
        <v>154862</v>
      </c>
      <c r="L18" s="297" t="s">
        <v>276</v>
      </c>
      <c r="M18" s="297">
        <v>10.6</v>
      </c>
      <c r="N18" s="262" t="s">
        <v>277</v>
      </c>
    </row>
    <row r="19" spans="2:14" ht="12.75">
      <c r="B19" s="473" t="s">
        <v>143</v>
      </c>
      <c r="C19" s="362">
        <v>2002</v>
      </c>
      <c r="D19" s="300">
        <v>12952</v>
      </c>
      <c r="E19" s="297" t="s">
        <v>240</v>
      </c>
      <c r="F19" s="297">
        <v>10</v>
      </c>
      <c r="G19" s="262" t="s">
        <v>241</v>
      </c>
      <c r="I19" s="474" t="s">
        <v>143</v>
      </c>
      <c r="J19" s="363">
        <v>2002</v>
      </c>
      <c r="K19" s="301">
        <v>3741</v>
      </c>
      <c r="L19" s="298" t="s">
        <v>282</v>
      </c>
      <c r="M19" s="298">
        <v>13.6</v>
      </c>
      <c r="N19" s="38" t="s">
        <v>283</v>
      </c>
    </row>
    <row r="20" spans="2:14" ht="13.5" thickBot="1">
      <c r="B20" s="475" t="s">
        <v>115</v>
      </c>
      <c r="C20" s="364">
        <v>2002</v>
      </c>
      <c r="D20" s="365">
        <v>568962</v>
      </c>
      <c r="E20" s="366" t="s">
        <v>254</v>
      </c>
      <c r="F20" s="366">
        <v>9</v>
      </c>
      <c r="G20" s="40" t="s">
        <v>255</v>
      </c>
      <c r="I20" s="476" t="s">
        <v>115</v>
      </c>
      <c r="J20" s="367">
        <v>2002</v>
      </c>
      <c r="K20" s="302">
        <v>172433</v>
      </c>
      <c r="L20" s="368" t="s">
        <v>280</v>
      </c>
      <c r="M20" s="368">
        <v>11.6</v>
      </c>
      <c r="N20" s="263" t="s">
        <v>281</v>
      </c>
    </row>
    <row r="21" spans="2:14" ht="15.75">
      <c r="B21" s="321" t="s">
        <v>45</v>
      </c>
      <c r="C21" s="39"/>
      <c r="D21" s="1"/>
      <c r="E21" s="2"/>
      <c r="F21" s="2"/>
      <c r="G21" s="2"/>
      <c r="I21" s="259"/>
      <c r="J21" s="39"/>
      <c r="K21" s="1"/>
      <c r="L21" s="2"/>
      <c r="M21" s="2"/>
      <c r="N21" s="2"/>
    </row>
    <row r="42" spans="2:17" ht="18" customHeight="1">
      <c r="B42" s="568" t="s">
        <v>473</v>
      </c>
      <c r="C42" s="568"/>
      <c r="D42" s="568"/>
      <c r="E42" s="568"/>
      <c r="F42" s="568"/>
      <c r="G42" s="568"/>
      <c r="H42" s="568"/>
      <c r="I42" s="568"/>
      <c r="P42" s="265"/>
      <c r="Q42" s="264"/>
    </row>
    <row r="43" spans="2:17" ht="18" customHeight="1">
      <c r="B43" s="414"/>
      <c r="C43" s="414"/>
      <c r="D43" s="414"/>
      <c r="E43" s="414"/>
      <c r="F43" s="414"/>
      <c r="G43" s="414"/>
      <c r="H43" s="414"/>
      <c r="I43" s="414"/>
      <c r="P43" s="265"/>
      <c r="Q43" s="265"/>
    </row>
    <row r="44" spans="2:5" ht="16.5" thickBot="1">
      <c r="B44" s="562" t="s">
        <v>9</v>
      </c>
      <c r="C44" s="562"/>
      <c r="D44" s="562"/>
      <c r="E44" s="562"/>
    </row>
    <row r="45" spans="2:11" ht="15.75">
      <c r="B45" s="589" t="s">
        <v>7</v>
      </c>
      <c r="C45" s="590"/>
      <c r="D45" s="590"/>
      <c r="E45" s="590"/>
      <c r="F45" s="411"/>
      <c r="G45" s="411"/>
      <c r="H45" s="411"/>
      <c r="I45" s="411"/>
      <c r="J45" s="411"/>
      <c r="K45" s="412"/>
    </row>
    <row r="46" spans="2:11" ht="48.75" customHeight="1">
      <c r="B46" s="553" t="s">
        <v>12</v>
      </c>
      <c r="C46" s="554"/>
      <c r="D46" s="554"/>
      <c r="E46" s="554"/>
      <c r="F46" s="554"/>
      <c r="G46" s="554"/>
      <c r="H46" s="554"/>
      <c r="I46" s="554"/>
      <c r="J46" s="554"/>
      <c r="K46" s="555"/>
    </row>
    <row r="47" spans="2:11" ht="16.5" thickBot="1">
      <c r="B47" s="583" t="s">
        <v>13</v>
      </c>
      <c r="C47" s="584"/>
      <c r="D47" s="584"/>
      <c r="E47" s="584"/>
      <c r="F47" s="584"/>
      <c r="G47" s="584"/>
      <c r="H47" s="584"/>
      <c r="I47" s="584"/>
      <c r="J47" s="415"/>
      <c r="K47" s="413"/>
    </row>
  </sheetData>
  <mergeCells count="10">
    <mergeCell ref="B45:E45"/>
    <mergeCell ref="B46:K46"/>
    <mergeCell ref="B47:I47"/>
    <mergeCell ref="B44:E44"/>
    <mergeCell ref="B1:J1"/>
    <mergeCell ref="B2:D2"/>
    <mergeCell ref="B3:G3"/>
    <mergeCell ref="B42:I42"/>
    <mergeCell ref="I5:N5"/>
    <mergeCell ref="B5:G5"/>
  </mergeCells>
  <printOptions/>
  <pageMargins left="0.75" right="0.75" top="1" bottom="1" header="0.5" footer="0.5"/>
  <pageSetup orientation="portrait" paperSize="9"/>
  <drawing r:id="rId1"/>
</worksheet>
</file>

<file path=xl/worksheets/sheet23.xml><?xml version="1.0" encoding="utf-8"?>
<worksheet xmlns="http://schemas.openxmlformats.org/spreadsheetml/2006/main" xmlns:r="http://schemas.openxmlformats.org/officeDocument/2006/relationships">
  <dimension ref="B1:I47"/>
  <sheetViews>
    <sheetView workbookViewId="0" topLeftCell="A1">
      <selection activeCell="B1" sqref="B1:G1"/>
    </sheetView>
  </sheetViews>
  <sheetFormatPr defaultColWidth="9.140625" defaultRowHeight="12.75"/>
  <cols>
    <col min="1" max="1" width="3.57421875" style="5" customWidth="1"/>
    <col min="2" max="2" width="15.57421875" style="5" customWidth="1"/>
    <col min="3" max="3" width="9.57421875" style="5" bestFit="1" customWidth="1"/>
    <col min="4" max="4" width="15.00390625" style="5" bestFit="1" customWidth="1"/>
    <col min="5" max="5" width="18.00390625" style="5" bestFit="1" customWidth="1"/>
    <col min="6" max="6" width="11.421875" style="5" bestFit="1" customWidth="1"/>
    <col min="7" max="7" width="16.7109375" style="5" customWidth="1"/>
    <col min="8" max="16384" width="9.140625" style="5" customWidth="1"/>
  </cols>
  <sheetData>
    <row r="1" spans="2:7" ht="23.25">
      <c r="B1" s="602" t="s">
        <v>447</v>
      </c>
      <c r="C1" s="602"/>
      <c r="D1" s="602"/>
      <c r="E1" s="602"/>
      <c r="F1" s="602"/>
      <c r="G1" s="602"/>
    </row>
    <row r="2" spans="2:4" ht="18">
      <c r="B2" s="576" t="s">
        <v>483</v>
      </c>
      <c r="C2" s="576"/>
      <c r="D2" s="576"/>
    </row>
    <row r="3" spans="2:8" ht="15">
      <c r="B3" s="567" t="s">
        <v>499</v>
      </c>
      <c r="C3" s="567"/>
      <c r="D3" s="567"/>
      <c r="E3" s="567"/>
      <c r="F3" s="567"/>
      <c r="G3" s="567"/>
      <c r="H3" s="567"/>
    </row>
    <row r="4" spans="2:8" ht="15">
      <c r="B4" s="51"/>
      <c r="C4" s="51"/>
      <c r="D4" s="51"/>
      <c r="E4" s="51"/>
      <c r="F4" s="51"/>
      <c r="G4" s="51"/>
      <c r="H4" s="51"/>
    </row>
    <row r="5" spans="2:9" ht="16.5" thickBot="1">
      <c r="B5" s="625" t="s">
        <v>479</v>
      </c>
      <c r="C5" s="625"/>
      <c r="D5" s="625"/>
      <c r="E5" s="625"/>
      <c r="F5" s="625"/>
      <c r="G5" s="625"/>
      <c r="H5" s="626"/>
      <c r="I5" s="626"/>
    </row>
    <row r="6" spans="2:6" ht="26.25" thickBot="1">
      <c r="B6" s="41" t="s">
        <v>480</v>
      </c>
      <c r="C6" s="266" t="s">
        <v>67</v>
      </c>
      <c r="D6" s="358" t="s">
        <v>481</v>
      </c>
      <c r="E6" s="358" t="s">
        <v>482</v>
      </c>
      <c r="F6" s="57" t="s">
        <v>285</v>
      </c>
    </row>
    <row r="7" spans="2:6" ht="12.75">
      <c r="B7" s="503" t="s">
        <v>133</v>
      </c>
      <c r="C7" s="504" t="s">
        <v>284</v>
      </c>
      <c r="D7" s="301">
        <v>5845</v>
      </c>
      <c r="E7" s="301">
        <v>22061.685801348092</v>
      </c>
      <c r="F7" s="267">
        <v>0.2649389558273393</v>
      </c>
    </row>
    <row r="8" spans="2:6" ht="12.75">
      <c r="B8" s="501" t="s">
        <v>115</v>
      </c>
      <c r="C8" s="505" t="s">
        <v>284</v>
      </c>
      <c r="D8" s="359">
        <v>266476</v>
      </c>
      <c r="E8" s="359">
        <v>972665.2836783337</v>
      </c>
      <c r="F8" s="269">
        <v>0.27396474868750964</v>
      </c>
    </row>
    <row r="9" spans="2:6" ht="12.75">
      <c r="B9" s="500" t="s">
        <v>133</v>
      </c>
      <c r="C9" s="506" t="s">
        <v>286</v>
      </c>
      <c r="D9" s="301">
        <v>5717</v>
      </c>
      <c r="E9" s="301">
        <v>21613.351597716184</v>
      </c>
      <c r="F9" s="267">
        <v>0.2645124229878395</v>
      </c>
    </row>
    <row r="10" spans="2:6" ht="13.5" thickBot="1">
      <c r="B10" s="502" t="s">
        <v>115</v>
      </c>
      <c r="C10" s="507" t="s">
        <v>284</v>
      </c>
      <c r="D10" s="360">
        <v>271633</v>
      </c>
      <c r="E10" s="361">
        <v>978665.5213870258</v>
      </c>
      <c r="F10" s="268">
        <v>0.2775544801200565</v>
      </c>
    </row>
    <row r="11" ht="12.75">
      <c r="E11" s="14"/>
    </row>
    <row r="12" ht="12.75">
      <c r="E12" s="14"/>
    </row>
    <row r="13" ht="12.75">
      <c r="E13" s="14"/>
    </row>
    <row r="34" spans="2:6" ht="15.75">
      <c r="B34" s="591" t="s">
        <v>459</v>
      </c>
      <c r="C34" s="591"/>
      <c r="D34" s="591"/>
      <c r="E34" s="591"/>
      <c r="F34" s="591"/>
    </row>
    <row r="35" spans="2:6" ht="16.5" thickBot="1">
      <c r="B35" s="621" t="s">
        <v>9</v>
      </c>
      <c r="C35" s="621"/>
      <c r="D35" s="621"/>
      <c r="E35" s="621"/>
      <c r="F35" s="621"/>
    </row>
    <row r="36" spans="2:8" ht="15.75">
      <c r="B36" s="589" t="s">
        <v>8</v>
      </c>
      <c r="C36" s="590"/>
      <c r="D36" s="590"/>
      <c r="E36" s="590"/>
      <c r="F36" s="411"/>
      <c r="G36" s="411"/>
      <c r="H36" s="412"/>
    </row>
    <row r="37" spans="2:8" ht="50.25" customHeight="1">
      <c r="B37" s="571" t="s">
        <v>10</v>
      </c>
      <c r="C37" s="624"/>
      <c r="D37" s="572"/>
      <c r="E37" s="572"/>
      <c r="F37" s="572"/>
      <c r="G37" s="572"/>
      <c r="H37" s="570"/>
    </row>
    <row r="38" spans="2:8" ht="16.5" thickBot="1">
      <c r="B38" s="583" t="s">
        <v>11</v>
      </c>
      <c r="C38" s="584"/>
      <c r="D38" s="584"/>
      <c r="E38" s="584"/>
      <c r="F38" s="584"/>
      <c r="G38" s="584"/>
      <c r="H38" s="413"/>
    </row>
    <row r="39" spans="2:8" ht="12.75">
      <c r="B39" s="24"/>
      <c r="C39" s="24"/>
      <c r="D39" s="24"/>
      <c r="E39" s="24"/>
      <c r="F39" s="24"/>
      <c r="G39" s="24"/>
      <c r="H39" s="24"/>
    </row>
    <row r="40" spans="2:8" ht="12.75">
      <c r="B40" s="24"/>
      <c r="C40" s="24"/>
      <c r="D40" s="24"/>
      <c r="E40" s="24"/>
      <c r="F40" s="24"/>
      <c r="G40" s="24"/>
      <c r="H40" s="24"/>
    </row>
    <row r="41" spans="2:8" ht="12.75">
      <c r="B41" s="24"/>
      <c r="C41" s="24"/>
      <c r="D41" s="24"/>
      <c r="E41" s="32"/>
      <c r="F41" s="32"/>
      <c r="G41" s="24"/>
      <c r="H41" s="24"/>
    </row>
    <row r="42" spans="2:8" ht="12.75">
      <c r="B42" s="24"/>
      <c r="C42" s="24"/>
      <c r="D42" s="24"/>
      <c r="E42" s="32"/>
      <c r="F42" s="32"/>
      <c r="G42" s="24"/>
      <c r="H42" s="24"/>
    </row>
    <row r="43" spans="2:8" ht="12.75">
      <c r="B43" s="24"/>
      <c r="C43" s="24"/>
      <c r="D43" s="24"/>
      <c r="E43" s="24"/>
      <c r="F43" s="24"/>
      <c r="G43" s="24"/>
      <c r="H43" s="24"/>
    </row>
    <row r="44" spans="2:8" ht="12.75">
      <c r="B44" s="24"/>
      <c r="C44" s="24"/>
      <c r="D44" s="24"/>
      <c r="E44" s="24"/>
      <c r="F44" s="24"/>
      <c r="G44" s="24"/>
      <c r="H44" s="24"/>
    </row>
    <row r="45" spans="2:8" ht="12.75">
      <c r="B45" s="24"/>
      <c r="C45" s="24"/>
      <c r="D45" s="24"/>
      <c r="E45" s="24"/>
      <c r="F45" s="23"/>
      <c r="G45" s="37"/>
      <c r="H45" s="24"/>
    </row>
    <row r="46" spans="2:8" ht="12.75">
      <c r="B46" s="24"/>
      <c r="C46" s="24"/>
      <c r="D46" s="24"/>
      <c r="E46" s="24"/>
      <c r="F46" s="24"/>
      <c r="G46" s="24"/>
      <c r="H46" s="24"/>
    </row>
    <row r="47" spans="2:8" ht="12.75">
      <c r="B47" s="24"/>
      <c r="C47" s="24"/>
      <c r="D47" s="24"/>
      <c r="E47" s="24"/>
      <c r="F47" s="24"/>
      <c r="G47" s="24"/>
      <c r="H47" s="24"/>
    </row>
  </sheetData>
  <mergeCells count="9">
    <mergeCell ref="B1:G1"/>
    <mergeCell ref="B34:F34"/>
    <mergeCell ref="B5:I5"/>
    <mergeCell ref="B2:D2"/>
    <mergeCell ref="B3:H3"/>
    <mergeCell ref="B36:E36"/>
    <mergeCell ref="B37:H37"/>
    <mergeCell ref="B38:G38"/>
    <mergeCell ref="B35:F35"/>
  </mergeCells>
  <printOptions/>
  <pageMargins left="0.75" right="0.75" top="1" bottom="1" header="0.5" footer="0.5"/>
  <pageSetup horizontalDpi="300" verticalDpi="300" orientation="portrait" r:id="rId2"/>
  <drawing r:id="rId1"/>
</worksheet>
</file>

<file path=xl/worksheets/sheet3.xml><?xml version="1.0" encoding="utf-8"?>
<worksheet xmlns="http://schemas.openxmlformats.org/spreadsheetml/2006/main" xmlns:r="http://schemas.openxmlformats.org/officeDocument/2006/relationships">
  <dimension ref="B1:K114"/>
  <sheetViews>
    <sheetView workbookViewId="0" topLeftCell="A1">
      <selection activeCell="B8" sqref="B8"/>
    </sheetView>
  </sheetViews>
  <sheetFormatPr defaultColWidth="9.140625" defaultRowHeight="12.75"/>
  <cols>
    <col min="1" max="1" width="3.57421875" style="5" customWidth="1"/>
    <col min="2" max="2" width="45.7109375" style="5" bestFit="1" customWidth="1"/>
    <col min="3" max="3" width="13.57421875" style="5" customWidth="1"/>
    <col min="4" max="4" width="13.421875" style="5" customWidth="1"/>
    <col min="5" max="5" width="13.140625" style="5" customWidth="1"/>
    <col min="6" max="6" width="13.7109375" style="5" customWidth="1"/>
    <col min="7" max="7" width="10.28125" style="5" customWidth="1"/>
    <col min="8" max="8" width="10.57421875" style="5" bestFit="1" customWidth="1"/>
    <col min="9" max="9" width="11.28125" style="5" customWidth="1"/>
    <col min="10" max="10" width="11.57421875" style="5" bestFit="1" customWidth="1"/>
    <col min="11" max="11" width="12.57421875" style="5" customWidth="1"/>
    <col min="12" max="12" width="12.00390625" style="5" bestFit="1" customWidth="1"/>
    <col min="13" max="16384" width="9.140625" style="5" customWidth="1"/>
  </cols>
  <sheetData>
    <row r="1" spans="2:3" ht="23.25">
      <c r="B1" s="565" t="s">
        <v>300</v>
      </c>
      <c r="C1" s="565"/>
    </row>
    <row r="2" spans="2:3" ht="18">
      <c r="B2" s="576" t="s">
        <v>397</v>
      </c>
      <c r="C2" s="576"/>
    </row>
    <row r="3" spans="2:3" ht="15">
      <c r="B3" s="567" t="s">
        <v>398</v>
      </c>
      <c r="C3" s="567"/>
    </row>
    <row r="5" spans="2:11" ht="16.5" thickBot="1">
      <c r="B5" s="564" t="s">
        <v>399</v>
      </c>
      <c r="C5" s="564"/>
      <c r="D5" s="564"/>
      <c r="E5" s="564"/>
      <c r="F5" s="564"/>
      <c r="G5" s="564"/>
      <c r="H5" s="564"/>
      <c r="I5" s="564"/>
      <c r="J5" s="564"/>
      <c r="K5" s="564"/>
    </row>
    <row r="6" spans="2:11" ht="39.75" customHeight="1">
      <c r="B6" s="42" t="s">
        <v>133</v>
      </c>
      <c r="C6" s="61" t="s">
        <v>83</v>
      </c>
      <c r="D6" s="61" t="s">
        <v>84</v>
      </c>
      <c r="E6" s="61" t="s">
        <v>144</v>
      </c>
      <c r="F6" s="61" t="s">
        <v>145</v>
      </c>
      <c r="G6" s="61">
        <v>2001</v>
      </c>
      <c r="H6" s="61">
        <v>2004</v>
      </c>
      <c r="I6" s="62" t="s">
        <v>85</v>
      </c>
      <c r="J6" s="62" t="s">
        <v>86</v>
      </c>
      <c r="K6" s="63" t="s">
        <v>87</v>
      </c>
    </row>
    <row r="7" spans="2:11" ht="12.75">
      <c r="B7" s="64" t="s">
        <v>396</v>
      </c>
      <c r="C7" s="65">
        <v>107065557</v>
      </c>
      <c r="D7" s="65">
        <v>3107454</v>
      </c>
      <c r="E7" s="65">
        <v>108505334</v>
      </c>
      <c r="F7" s="65">
        <v>3107023</v>
      </c>
      <c r="G7" s="65">
        <v>61330</v>
      </c>
      <c r="H7" s="65">
        <v>61093</v>
      </c>
      <c r="I7" s="65">
        <v>-237</v>
      </c>
      <c r="J7" s="66">
        <v>-0.0038643404532855046</v>
      </c>
      <c r="K7" s="67">
        <v>1</v>
      </c>
    </row>
    <row r="8" spans="2:11" ht="12.75">
      <c r="B8" s="438" t="s">
        <v>89</v>
      </c>
      <c r="C8" s="424">
        <v>0.5409012306535752</v>
      </c>
      <c r="D8" s="424">
        <v>0.37702523750020944</v>
      </c>
      <c r="E8" s="424">
        <v>2196685</v>
      </c>
      <c r="F8" s="424">
        <v>90242</v>
      </c>
      <c r="G8" s="424">
        <v>719</v>
      </c>
      <c r="H8" s="424">
        <v>669</v>
      </c>
      <c r="I8" s="424">
        <v>-50</v>
      </c>
      <c r="J8" s="425">
        <v>-0.06954102920723226</v>
      </c>
      <c r="K8" s="426">
        <v>0.010950518062625833</v>
      </c>
    </row>
    <row r="9" spans="2:11" ht="12.75">
      <c r="B9" s="78" t="s">
        <v>303</v>
      </c>
      <c r="C9" s="71">
        <v>1.2790409391252024</v>
      </c>
      <c r="D9" s="71">
        <v>1.9869786754220586</v>
      </c>
      <c r="E9" s="71">
        <v>881757</v>
      </c>
      <c r="F9" s="71">
        <v>16253</v>
      </c>
      <c r="G9" s="71">
        <v>719</v>
      </c>
      <c r="H9" s="71">
        <v>635</v>
      </c>
      <c r="I9" s="71">
        <v>-84</v>
      </c>
      <c r="J9" s="72">
        <v>-0.1168289290681502</v>
      </c>
      <c r="K9" s="73">
        <v>0.010393989491431097</v>
      </c>
    </row>
    <row r="10" spans="2:11" ht="12.75">
      <c r="B10" s="77" t="s">
        <v>304</v>
      </c>
      <c r="C10" s="68">
        <v>0.04592366920320169</v>
      </c>
      <c r="D10" s="68">
        <v>0.023370326276327315</v>
      </c>
      <c r="E10" s="68">
        <v>1314928</v>
      </c>
      <c r="F10" s="68">
        <v>73989</v>
      </c>
      <c r="G10" s="68">
        <v>0</v>
      </c>
      <c r="H10" s="68">
        <v>34</v>
      </c>
      <c r="I10" s="68">
        <v>34</v>
      </c>
      <c r="J10" s="69">
        <v>0</v>
      </c>
      <c r="K10" s="70">
        <v>0.0005565285711947359</v>
      </c>
    </row>
    <row r="11" spans="2:11" ht="12.75">
      <c r="B11" s="438" t="s">
        <v>90</v>
      </c>
      <c r="C11" s="424">
        <v>0.8074854388963271</v>
      </c>
      <c r="D11" s="424">
        <v>0.9311784656735953</v>
      </c>
      <c r="E11" s="424">
        <v>46994622</v>
      </c>
      <c r="F11" s="424">
        <v>1166926</v>
      </c>
      <c r="G11" s="424">
        <v>20513</v>
      </c>
      <c r="H11" s="424">
        <v>21366</v>
      </c>
      <c r="I11" s="424">
        <v>853</v>
      </c>
      <c r="J11" s="425">
        <v>0.04158338614537123</v>
      </c>
      <c r="K11" s="426">
        <v>0.34972910153372727</v>
      </c>
    </row>
    <row r="12" spans="2:11" ht="12.75">
      <c r="B12" s="78" t="s">
        <v>305</v>
      </c>
      <c r="C12" s="71">
        <v>0.24285533793983702</v>
      </c>
      <c r="D12" s="71">
        <v>1.1911101004740126</v>
      </c>
      <c r="E12" s="71">
        <v>555809</v>
      </c>
      <c r="F12" s="71">
        <v>3245</v>
      </c>
      <c r="G12" s="71">
        <v>78</v>
      </c>
      <c r="H12" s="71">
        <v>76</v>
      </c>
      <c r="I12" s="71">
        <v>-2</v>
      </c>
      <c r="J12" s="72">
        <v>-0.02564102564102564</v>
      </c>
      <c r="K12" s="73">
        <v>0.0012440050414941155</v>
      </c>
    </row>
    <row r="13" spans="2:11" ht="12.75">
      <c r="B13" s="77" t="s">
        <v>306</v>
      </c>
      <c r="C13" s="68">
        <v>0.6636326654239032</v>
      </c>
      <c r="D13" s="68">
        <v>6.792580153455691</v>
      </c>
      <c r="E13" s="68">
        <v>208750</v>
      </c>
      <c r="F13" s="68">
        <v>584</v>
      </c>
      <c r="G13" s="68">
        <v>52</v>
      </c>
      <c r="H13" s="68">
        <v>78</v>
      </c>
      <c r="I13" s="68">
        <v>26</v>
      </c>
      <c r="J13" s="69">
        <v>0.5</v>
      </c>
      <c r="K13" s="70">
        <v>0.0012767420162702766</v>
      </c>
    </row>
    <row r="14" spans="2:11" ht="12.75">
      <c r="B14" s="78" t="s">
        <v>307</v>
      </c>
      <c r="C14" s="71">
        <v>0.19693063796185264</v>
      </c>
      <c r="D14" s="71">
        <v>3.665388597475743</v>
      </c>
      <c r="E14" s="71">
        <v>72150</v>
      </c>
      <c r="F14" s="71">
        <v>111</v>
      </c>
      <c r="G14" s="71">
        <v>0</v>
      </c>
      <c r="H14" s="71">
        <v>8</v>
      </c>
      <c r="I14" s="71">
        <v>8</v>
      </c>
      <c r="J14" s="72">
        <v>0</v>
      </c>
      <c r="K14" s="73">
        <v>0.00013094789910464373</v>
      </c>
    </row>
    <row r="15" spans="2:11" ht="12.75">
      <c r="B15" s="77" t="s">
        <v>308</v>
      </c>
      <c r="C15" s="68">
        <v>0</v>
      </c>
      <c r="D15" s="68">
        <v>0</v>
      </c>
      <c r="E15" s="68">
        <v>9407</v>
      </c>
      <c r="F15" s="68">
        <v>1691</v>
      </c>
      <c r="G15" s="68">
        <v>0</v>
      </c>
      <c r="H15" s="68">
        <v>0</v>
      </c>
      <c r="I15" s="68">
        <v>0</v>
      </c>
      <c r="J15" s="69">
        <v>0</v>
      </c>
      <c r="K15" s="70">
        <v>0</v>
      </c>
    </row>
    <row r="16" spans="2:11" ht="12.75">
      <c r="B16" s="78" t="s">
        <v>309</v>
      </c>
      <c r="C16" s="71">
        <v>0.16592725672711936</v>
      </c>
      <c r="D16" s="71">
        <v>3.4540064096236587</v>
      </c>
      <c r="E16" s="71">
        <v>310413</v>
      </c>
      <c r="F16" s="71">
        <v>427</v>
      </c>
      <c r="G16" s="71">
        <v>35</v>
      </c>
      <c r="H16" s="71">
        <v>29</v>
      </c>
      <c r="I16" s="71">
        <v>-6</v>
      </c>
      <c r="J16" s="72">
        <v>-0.17142857142857143</v>
      </c>
      <c r="K16" s="73">
        <v>0.00047468613425433355</v>
      </c>
    </row>
    <row r="17" spans="2:11" ht="12.75">
      <c r="B17" s="77" t="s">
        <v>310</v>
      </c>
      <c r="C17" s="68">
        <v>0</v>
      </c>
      <c r="D17" s="68">
        <v>0</v>
      </c>
      <c r="E17" s="68">
        <v>121202</v>
      </c>
      <c r="F17" s="68">
        <v>0</v>
      </c>
      <c r="G17" s="68">
        <v>0</v>
      </c>
      <c r="H17" s="68">
        <v>0</v>
      </c>
      <c r="I17" s="68">
        <v>0</v>
      </c>
      <c r="J17" s="69">
        <v>0</v>
      </c>
      <c r="K17" s="70">
        <v>0</v>
      </c>
    </row>
    <row r="18" spans="2:11" ht="12.75">
      <c r="B18" s="78" t="s">
        <v>311</v>
      </c>
      <c r="C18" s="71">
        <v>1.1207999092759535</v>
      </c>
      <c r="D18" s="71">
        <v>3.832118817702626</v>
      </c>
      <c r="E18" s="71">
        <v>204419</v>
      </c>
      <c r="F18" s="71">
        <v>1712</v>
      </c>
      <c r="G18" s="71">
        <v>83</v>
      </c>
      <c r="H18" s="71">
        <v>129</v>
      </c>
      <c r="I18" s="71">
        <v>46</v>
      </c>
      <c r="J18" s="72">
        <v>0.5542168674698795</v>
      </c>
      <c r="K18" s="73">
        <v>0.00211153487306238</v>
      </c>
    </row>
    <row r="19" spans="2:11" ht="12.75">
      <c r="B19" s="77" t="s">
        <v>312</v>
      </c>
      <c r="C19" s="68">
        <v>0</v>
      </c>
      <c r="D19" s="68">
        <v>0</v>
      </c>
      <c r="E19" s="68">
        <v>194247</v>
      </c>
      <c r="F19" s="68">
        <v>38</v>
      </c>
      <c r="G19" s="68">
        <v>0</v>
      </c>
      <c r="H19" s="68">
        <v>0</v>
      </c>
      <c r="I19" s="68">
        <v>0</v>
      </c>
      <c r="J19" s="69">
        <v>0</v>
      </c>
      <c r="K19" s="70">
        <v>0</v>
      </c>
    </row>
    <row r="20" spans="2:11" ht="12.75">
      <c r="B20" s="78" t="s">
        <v>313</v>
      </c>
      <c r="C20" s="71">
        <v>0.7118396166425273</v>
      </c>
      <c r="D20" s="71">
        <v>0.8725227582581463</v>
      </c>
      <c r="E20" s="71">
        <v>563879</v>
      </c>
      <c r="F20" s="71">
        <v>13173</v>
      </c>
      <c r="G20" s="71">
        <v>277</v>
      </c>
      <c r="H20" s="71">
        <v>226</v>
      </c>
      <c r="I20" s="71">
        <v>-51</v>
      </c>
      <c r="J20" s="72">
        <v>-0.18411552346570398</v>
      </c>
      <c r="K20" s="73">
        <v>0.0036992781497061857</v>
      </c>
    </row>
    <row r="21" spans="2:11" ht="12.75">
      <c r="B21" s="77" t="s">
        <v>314</v>
      </c>
      <c r="C21" s="68">
        <v>0.8709376875970857</v>
      </c>
      <c r="D21" s="68">
        <v>1.2608582681313987</v>
      </c>
      <c r="E21" s="68">
        <v>1617133</v>
      </c>
      <c r="F21" s="68">
        <v>31986</v>
      </c>
      <c r="G21" s="68">
        <v>664</v>
      </c>
      <c r="H21" s="68">
        <v>793</v>
      </c>
      <c r="I21" s="68">
        <v>129</v>
      </c>
      <c r="J21" s="69">
        <v>0.19427710843373494</v>
      </c>
      <c r="K21" s="70">
        <v>0.012980210498747811</v>
      </c>
    </row>
    <row r="22" spans="2:11" ht="12.75">
      <c r="B22" s="78" t="s">
        <v>315</v>
      </c>
      <c r="C22" s="71">
        <v>1.0457825556745919</v>
      </c>
      <c r="D22" s="71">
        <v>1.1126610593788326</v>
      </c>
      <c r="E22" s="71">
        <v>895012</v>
      </c>
      <c r="F22" s="71">
        <v>24088</v>
      </c>
      <c r="G22" s="71">
        <v>515</v>
      </c>
      <c r="H22" s="71">
        <v>527</v>
      </c>
      <c r="I22" s="71">
        <v>12</v>
      </c>
      <c r="J22" s="72">
        <v>0.02330097087378641</v>
      </c>
      <c r="K22" s="73">
        <v>0.008626192853518407</v>
      </c>
    </row>
    <row r="23" spans="2:11" ht="12.75">
      <c r="B23" s="77" t="s">
        <v>316</v>
      </c>
      <c r="C23" s="68">
        <v>0.8075607294102811</v>
      </c>
      <c r="D23" s="68">
        <v>1.09089671383425</v>
      </c>
      <c r="E23" s="68">
        <v>4400799</v>
      </c>
      <c r="F23" s="68">
        <v>93286</v>
      </c>
      <c r="G23" s="68">
        <v>1861</v>
      </c>
      <c r="H23" s="68">
        <v>2001</v>
      </c>
      <c r="I23" s="68">
        <v>140</v>
      </c>
      <c r="J23" s="69">
        <v>0.07522837184309511</v>
      </c>
      <c r="K23" s="70">
        <v>0.03275334326354901</v>
      </c>
    </row>
    <row r="24" spans="2:11" ht="12.75">
      <c r="B24" s="78" t="s">
        <v>317</v>
      </c>
      <c r="C24" s="71">
        <v>0.2565687930870978</v>
      </c>
      <c r="D24" s="71">
        <v>0.3396131353425268</v>
      </c>
      <c r="E24" s="71">
        <v>2942014</v>
      </c>
      <c r="F24" s="71">
        <v>63644</v>
      </c>
      <c r="G24" s="71">
        <v>556</v>
      </c>
      <c r="H24" s="71">
        <v>425</v>
      </c>
      <c r="I24" s="71">
        <v>-131</v>
      </c>
      <c r="J24" s="72">
        <v>-0.2356115107913669</v>
      </c>
      <c r="K24" s="73">
        <v>0.006956607139934199</v>
      </c>
    </row>
    <row r="25" spans="2:11" ht="12.75">
      <c r="B25" s="77" t="s">
        <v>318</v>
      </c>
      <c r="C25" s="68">
        <v>0.4032684981426749</v>
      </c>
      <c r="D25" s="68">
        <v>0.4915523955260384</v>
      </c>
      <c r="E25" s="68">
        <v>1999499</v>
      </c>
      <c r="F25" s="68">
        <v>46972</v>
      </c>
      <c r="G25" s="68">
        <v>519</v>
      </c>
      <c r="H25" s="68">
        <v>454</v>
      </c>
      <c r="I25" s="68">
        <v>-65</v>
      </c>
      <c r="J25" s="69">
        <v>-0.1252408477842004</v>
      </c>
      <c r="K25" s="70">
        <v>0.007431293274188532</v>
      </c>
    </row>
    <row r="26" spans="2:11" ht="12.75">
      <c r="B26" s="78" t="s">
        <v>319</v>
      </c>
      <c r="C26" s="71">
        <v>0.22835847532663306</v>
      </c>
      <c r="D26" s="71">
        <v>0.1856932942958268</v>
      </c>
      <c r="E26" s="71">
        <v>699979</v>
      </c>
      <c r="F26" s="71">
        <v>24649</v>
      </c>
      <c r="G26" s="71">
        <v>71</v>
      </c>
      <c r="H26" s="71">
        <v>90</v>
      </c>
      <c r="I26" s="71">
        <v>19</v>
      </c>
      <c r="J26" s="72">
        <v>0.2676056338028169</v>
      </c>
      <c r="K26" s="73">
        <v>0.001473163864927242</v>
      </c>
    </row>
    <row r="27" spans="2:11" ht="12.75">
      <c r="B27" s="77" t="s">
        <v>320</v>
      </c>
      <c r="C27" s="68">
        <v>0.8677033119308138</v>
      </c>
      <c r="D27" s="68">
        <v>1.2192619573648424</v>
      </c>
      <c r="E27" s="68">
        <v>1901534</v>
      </c>
      <c r="F27" s="68">
        <v>38750</v>
      </c>
      <c r="G27" s="68">
        <v>863</v>
      </c>
      <c r="H27" s="68">
        <v>929</v>
      </c>
      <c r="I27" s="68">
        <v>66</v>
      </c>
      <c r="J27" s="69">
        <v>0.07647740440324449</v>
      </c>
      <c r="K27" s="70">
        <v>0.015206324783526754</v>
      </c>
    </row>
    <row r="28" spans="2:11" ht="12.75">
      <c r="B28" s="78" t="s">
        <v>321</v>
      </c>
      <c r="C28" s="71">
        <v>1.0240536243462401</v>
      </c>
      <c r="D28" s="71">
        <v>1.25273697944082</v>
      </c>
      <c r="E28" s="71">
        <v>563664</v>
      </c>
      <c r="F28" s="71">
        <v>13194</v>
      </c>
      <c r="G28" s="71">
        <v>274</v>
      </c>
      <c r="H28" s="71">
        <v>325</v>
      </c>
      <c r="I28" s="71">
        <v>51</v>
      </c>
      <c r="J28" s="72">
        <v>0.18613138686131386</v>
      </c>
      <c r="K28" s="73">
        <v>0.005319758401126152</v>
      </c>
    </row>
    <row r="29" spans="2:11" ht="12.75">
      <c r="B29" s="77" t="s">
        <v>322</v>
      </c>
      <c r="C29" s="68">
        <v>0.8410897118830369</v>
      </c>
      <c r="D29" s="68">
        <v>1.0212800729369151</v>
      </c>
      <c r="E29" s="68">
        <v>521572</v>
      </c>
      <c r="F29" s="68">
        <v>12300</v>
      </c>
      <c r="G29" s="68">
        <v>144</v>
      </c>
      <c r="H29" s="68">
        <v>247</v>
      </c>
      <c r="I29" s="68">
        <v>103</v>
      </c>
      <c r="J29" s="69">
        <v>0.7152777777777778</v>
      </c>
      <c r="K29" s="70">
        <v>0.0040430163848558754</v>
      </c>
    </row>
    <row r="30" spans="2:11" ht="12.75">
      <c r="B30" s="78" t="s">
        <v>323</v>
      </c>
      <c r="C30" s="71">
        <v>1.0763892658805876</v>
      </c>
      <c r="D30" s="71">
        <v>1.3674551766383407</v>
      </c>
      <c r="E30" s="71">
        <v>1234218</v>
      </c>
      <c r="F30" s="71">
        <v>27819</v>
      </c>
      <c r="G30" s="71">
        <v>555</v>
      </c>
      <c r="H30" s="71">
        <v>748</v>
      </c>
      <c r="I30" s="71">
        <v>193</v>
      </c>
      <c r="J30" s="72">
        <v>0.34774774774774775</v>
      </c>
      <c r="K30" s="73">
        <v>0.01224362856628419</v>
      </c>
    </row>
    <row r="31" spans="2:11" ht="12.75">
      <c r="B31" s="77" t="s">
        <v>324</v>
      </c>
      <c r="C31" s="68">
        <v>1.423320970207534</v>
      </c>
      <c r="D31" s="68">
        <v>1.2858389888001711</v>
      </c>
      <c r="E31" s="68">
        <v>2817609</v>
      </c>
      <c r="F31" s="68">
        <v>89308</v>
      </c>
      <c r="G31" s="68">
        <v>2223</v>
      </c>
      <c r="H31" s="68">
        <v>2258</v>
      </c>
      <c r="I31" s="68">
        <v>35</v>
      </c>
      <c r="J31" s="69">
        <v>0.015744489428699954</v>
      </c>
      <c r="K31" s="70">
        <v>0.0369600445222857</v>
      </c>
    </row>
    <row r="32" spans="2:11" ht="12.75">
      <c r="B32" s="78" t="s">
        <v>325</v>
      </c>
      <c r="C32" s="71">
        <v>0.8648162343845729</v>
      </c>
      <c r="D32" s="71">
        <v>0.8692576574790634</v>
      </c>
      <c r="E32" s="71">
        <v>940592</v>
      </c>
      <c r="F32" s="71">
        <v>26796</v>
      </c>
      <c r="G32" s="71">
        <v>507</v>
      </c>
      <c r="H32" s="71">
        <v>458</v>
      </c>
      <c r="I32" s="71">
        <v>-49</v>
      </c>
      <c r="J32" s="72">
        <v>-0.09664694280078895</v>
      </c>
      <c r="K32" s="73">
        <v>0.0074967672237408545</v>
      </c>
    </row>
    <row r="33" spans="2:11" ht="12.75">
      <c r="B33" s="77" t="s">
        <v>326</v>
      </c>
      <c r="C33" s="68">
        <v>0.5108205751927731</v>
      </c>
      <c r="D33" s="68">
        <v>1.0298647813056847</v>
      </c>
      <c r="E33" s="68">
        <v>872700</v>
      </c>
      <c r="F33" s="68">
        <v>12395</v>
      </c>
      <c r="G33" s="68">
        <v>265</v>
      </c>
      <c r="H33" s="68">
        <v>251</v>
      </c>
      <c r="I33" s="68">
        <v>-14</v>
      </c>
      <c r="J33" s="69">
        <v>-0.052830188679245285</v>
      </c>
      <c r="K33" s="70">
        <v>0.0041084903344081975</v>
      </c>
    </row>
    <row r="34" spans="2:11" ht="12.75">
      <c r="B34" s="78" t="s">
        <v>327</v>
      </c>
      <c r="C34" s="71">
        <v>1.2319356051665022</v>
      </c>
      <c r="D34" s="71">
        <v>1.2233175217014465</v>
      </c>
      <c r="E34" s="71">
        <v>1368163</v>
      </c>
      <c r="F34" s="71">
        <v>39453</v>
      </c>
      <c r="G34" s="71">
        <v>851</v>
      </c>
      <c r="H34" s="71">
        <v>949</v>
      </c>
      <c r="I34" s="71">
        <v>98</v>
      </c>
      <c r="J34" s="72">
        <v>0.11515863689776733</v>
      </c>
      <c r="K34" s="73">
        <v>0.015533694531288363</v>
      </c>
    </row>
    <row r="35" spans="2:11" ht="12.75">
      <c r="B35" s="77" t="s">
        <v>328</v>
      </c>
      <c r="C35" s="68">
        <v>1.2373217873029316</v>
      </c>
      <c r="D35" s="68">
        <v>1.274192419992716</v>
      </c>
      <c r="E35" s="68">
        <v>645936</v>
      </c>
      <c r="F35" s="68">
        <v>17961</v>
      </c>
      <c r="G35" s="68">
        <v>435</v>
      </c>
      <c r="H35" s="68">
        <v>450</v>
      </c>
      <c r="I35" s="68">
        <v>15</v>
      </c>
      <c r="J35" s="69">
        <v>0.034482758620689655</v>
      </c>
      <c r="K35" s="70">
        <v>0.00736581932463621</v>
      </c>
    </row>
    <row r="36" spans="2:11" ht="12.75">
      <c r="B36" s="78" t="s">
        <v>329</v>
      </c>
      <c r="C36" s="71">
        <v>0.5506964117173379</v>
      </c>
      <c r="D36" s="71">
        <v>1.03610941997969</v>
      </c>
      <c r="E36" s="71">
        <v>2851016</v>
      </c>
      <c r="F36" s="71">
        <v>43391</v>
      </c>
      <c r="G36" s="71">
        <v>1184</v>
      </c>
      <c r="H36" s="71">
        <v>884</v>
      </c>
      <c r="I36" s="71">
        <v>-300</v>
      </c>
      <c r="J36" s="72">
        <v>-0.2533783783783784</v>
      </c>
      <c r="K36" s="73">
        <v>0.014469742851063134</v>
      </c>
    </row>
    <row r="37" spans="2:11" ht="12.75">
      <c r="B37" s="77" t="s">
        <v>330</v>
      </c>
      <c r="C37" s="68">
        <v>0.9226408650280977</v>
      </c>
      <c r="D37" s="68">
        <v>1.0579092171653448</v>
      </c>
      <c r="E37" s="68">
        <v>918217</v>
      </c>
      <c r="F37" s="68">
        <v>22931</v>
      </c>
      <c r="G37" s="68">
        <v>572</v>
      </c>
      <c r="H37" s="68">
        <v>477</v>
      </c>
      <c r="I37" s="68">
        <v>-95</v>
      </c>
      <c r="J37" s="69">
        <v>-0.1660839160839161</v>
      </c>
      <c r="K37" s="70">
        <v>0.007807768484114383</v>
      </c>
    </row>
    <row r="38" spans="2:11" ht="12.75">
      <c r="B38" s="78" t="s">
        <v>331</v>
      </c>
      <c r="C38" s="71">
        <v>3.222351702303979</v>
      </c>
      <c r="D38" s="71">
        <v>3.348734002760516</v>
      </c>
      <c r="E38" s="71">
        <v>424402</v>
      </c>
      <c r="F38" s="71">
        <v>11694</v>
      </c>
      <c r="G38" s="71">
        <v>777</v>
      </c>
      <c r="H38" s="71">
        <v>770</v>
      </c>
      <c r="I38" s="71">
        <v>-7</v>
      </c>
      <c r="J38" s="72">
        <v>-0.009009009009009009</v>
      </c>
      <c r="K38" s="73">
        <v>0.01260373528882196</v>
      </c>
    </row>
    <row r="39" spans="2:11" ht="12.75">
      <c r="B39" s="77" t="s">
        <v>332</v>
      </c>
      <c r="C39" s="68">
        <v>0</v>
      </c>
      <c r="D39" s="68">
        <v>0</v>
      </c>
      <c r="E39" s="68">
        <v>513257</v>
      </c>
      <c r="F39" s="68">
        <v>8806</v>
      </c>
      <c r="G39" s="68">
        <v>0</v>
      </c>
      <c r="H39" s="68">
        <v>0</v>
      </c>
      <c r="I39" s="68">
        <v>0</v>
      </c>
      <c r="J39" s="69">
        <v>0</v>
      </c>
      <c r="K39" s="70">
        <v>0</v>
      </c>
    </row>
    <row r="40" spans="2:11" ht="12.75">
      <c r="B40" s="78" t="s">
        <v>333</v>
      </c>
      <c r="C40" s="71">
        <v>0</v>
      </c>
      <c r="D40" s="71">
        <v>0</v>
      </c>
      <c r="E40" s="71">
        <v>479</v>
      </c>
      <c r="F40" s="71">
        <v>0</v>
      </c>
      <c r="G40" s="71">
        <v>0</v>
      </c>
      <c r="H40" s="71">
        <v>0</v>
      </c>
      <c r="I40" s="71">
        <v>0</v>
      </c>
      <c r="J40" s="72">
        <v>0</v>
      </c>
      <c r="K40" s="73">
        <v>0</v>
      </c>
    </row>
    <row r="41" spans="2:11" ht="12.75">
      <c r="B41" s="77" t="s">
        <v>334</v>
      </c>
      <c r="C41" s="68">
        <v>0</v>
      </c>
      <c r="D41" s="68">
        <v>0</v>
      </c>
      <c r="E41" s="68">
        <v>54974</v>
      </c>
      <c r="F41" s="68">
        <v>48</v>
      </c>
      <c r="G41" s="68">
        <v>0</v>
      </c>
      <c r="H41" s="68">
        <v>0</v>
      </c>
      <c r="I41" s="68">
        <v>0</v>
      </c>
      <c r="J41" s="69">
        <v>0</v>
      </c>
      <c r="K41" s="70">
        <v>0</v>
      </c>
    </row>
    <row r="42" spans="2:11" ht="12.75">
      <c r="B42" s="78" t="s">
        <v>335</v>
      </c>
      <c r="C42" s="71">
        <v>0.3183082909972428</v>
      </c>
      <c r="D42" s="71">
        <v>0.7532565373140446</v>
      </c>
      <c r="E42" s="71">
        <v>1350290</v>
      </c>
      <c r="F42" s="71">
        <v>16339</v>
      </c>
      <c r="G42" s="71">
        <v>226</v>
      </c>
      <c r="H42" s="71">
        <v>242</v>
      </c>
      <c r="I42" s="71">
        <v>16</v>
      </c>
      <c r="J42" s="72">
        <v>0.07079646017699115</v>
      </c>
      <c r="K42" s="73">
        <v>0.003961173947915473</v>
      </c>
    </row>
    <row r="43" spans="2:11" ht="12.75">
      <c r="B43" s="77" t="s">
        <v>336</v>
      </c>
      <c r="C43" s="68">
        <v>1.7689735280563337</v>
      </c>
      <c r="D43" s="68">
        <v>1.1392269506726636</v>
      </c>
      <c r="E43" s="68">
        <v>378512</v>
      </c>
      <c r="F43" s="68">
        <v>16830</v>
      </c>
      <c r="G43" s="68">
        <v>346</v>
      </c>
      <c r="H43" s="68">
        <v>377</v>
      </c>
      <c r="I43" s="68">
        <v>31</v>
      </c>
      <c r="J43" s="69">
        <v>0</v>
      </c>
      <c r="K43" s="70">
        <v>0.006170919745306336</v>
      </c>
    </row>
    <row r="44" spans="2:11" ht="12.75">
      <c r="B44" s="78" t="s">
        <v>337</v>
      </c>
      <c r="C44" s="71">
        <v>0</v>
      </c>
      <c r="D44" s="71">
        <v>0</v>
      </c>
      <c r="E44" s="71">
        <v>37551</v>
      </c>
      <c r="F44" s="71">
        <v>27</v>
      </c>
      <c r="G44" s="71">
        <v>0</v>
      </c>
      <c r="H44" s="71">
        <v>0</v>
      </c>
      <c r="I44" s="71">
        <v>0</v>
      </c>
      <c r="J44" s="72">
        <v>0</v>
      </c>
      <c r="K44" s="73">
        <v>0</v>
      </c>
    </row>
    <row r="45" spans="2:11" ht="12.75">
      <c r="B45" s="77" t="s">
        <v>338</v>
      </c>
      <c r="C45" s="68">
        <v>0.29450370700452866</v>
      </c>
      <c r="D45" s="68">
        <v>0.6105647309028489</v>
      </c>
      <c r="E45" s="68">
        <v>530703</v>
      </c>
      <c r="F45" s="68">
        <v>7330</v>
      </c>
      <c r="G45" s="68">
        <v>70</v>
      </c>
      <c r="H45" s="68">
        <v>88</v>
      </c>
      <c r="I45" s="68">
        <v>18</v>
      </c>
      <c r="J45" s="69">
        <v>0.2571428571428571</v>
      </c>
      <c r="K45" s="70">
        <v>0.0014404268901510812</v>
      </c>
    </row>
    <row r="46" spans="2:11" ht="12.75">
      <c r="B46" s="78" t="s">
        <v>339</v>
      </c>
      <c r="C46" s="71">
        <v>176.1735428311854</v>
      </c>
      <c r="D46" s="71">
        <v>0.670790204016941</v>
      </c>
      <c r="E46" s="71">
        <v>2974</v>
      </c>
      <c r="F46" s="71">
        <v>22366</v>
      </c>
      <c r="G46" s="71">
        <v>337</v>
      </c>
      <c r="H46" s="71">
        <v>295</v>
      </c>
      <c r="I46" s="71">
        <v>-42</v>
      </c>
      <c r="J46" s="72">
        <v>0</v>
      </c>
      <c r="K46" s="73">
        <v>0.004828703779483738</v>
      </c>
    </row>
    <row r="47" spans="2:11" ht="12.75">
      <c r="B47" s="77" t="s">
        <v>340</v>
      </c>
      <c r="C47" s="68">
        <v>0</v>
      </c>
      <c r="D47" s="68">
        <v>0</v>
      </c>
      <c r="E47" s="68">
        <v>557545</v>
      </c>
      <c r="F47" s="68">
        <v>11961</v>
      </c>
      <c r="G47" s="68">
        <v>0</v>
      </c>
      <c r="H47" s="68">
        <v>0</v>
      </c>
      <c r="I47" s="68">
        <v>0</v>
      </c>
      <c r="J47" s="69">
        <v>0</v>
      </c>
      <c r="K47" s="70">
        <v>0</v>
      </c>
    </row>
    <row r="48" spans="2:11" ht="12.75">
      <c r="B48" s="78" t="s">
        <v>341</v>
      </c>
      <c r="C48" s="71">
        <v>0</v>
      </c>
      <c r="D48" s="71">
        <v>0</v>
      </c>
      <c r="E48" s="71">
        <v>555800</v>
      </c>
      <c r="F48" s="71">
        <v>7778</v>
      </c>
      <c r="G48" s="71">
        <v>0</v>
      </c>
      <c r="H48" s="71">
        <v>0</v>
      </c>
      <c r="I48" s="71">
        <v>0</v>
      </c>
      <c r="J48" s="72">
        <v>0</v>
      </c>
      <c r="K48" s="73">
        <v>0</v>
      </c>
    </row>
    <row r="49" spans="2:11" ht="12.75">
      <c r="B49" s="77" t="s">
        <v>342</v>
      </c>
      <c r="C49" s="68">
        <v>0.5807021868729769</v>
      </c>
      <c r="D49" s="68">
        <v>0.7605410837959875</v>
      </c>
      <c r="E49" s="68">
        <v>1409961</v>
      </c>
      <c r="F49" s="68">
        <v>30827</v>
      </c>
      <c r="G49" s="68">
        <v>344</v>
      </c>
      <c r="H49" s="68">
        <v>461</v>
      </c>
      <c r="I49" s="68">
        <v>117</v>
      </c>
      <c r="J49" s="69">
        <v>0.34011627906976744</v>
      </c>
      <c r="K49" s="70">
        <v>0.007545872685905095</v>
      </c>
    </row>
    <row r="50" spans="2:11" ht="12.75">
      <c r="B50" s="78" t="s">
        <v>343</v>
      </c>
      <c r="C50" s="71">
        <v>0.7203661122858129</v>
      </c>
      <c r="D50" s="71">
        <v>0.9812176733002185</v>
      </c>
      <c r="E50" s="71">
        <v>641032</v>
      </c>
      <c r="F50" s="71">
        <v>13476</v>
      </c>
      <c r="G50" s="71">
        <v>267</v>
      </c>
      <c r="H50" s="71">
        <v>260</v>
      </c>
      <c r="I50" s="71">
        <v>-7</v>
      </c>
      <c r="J50" s="72">
        <v>0</v>
      </c>
      <c r="K50" s="73">
        <v>0.004255806720900921</v>
      </c>
    </row>
    <row r="51" spans="2:11" ht="12.75">
      <c r="B51" s="77" t="s">
        <v>344</v>
      </c>
      <c r="C51" s="68">
        <v>0</v>
      </c>
      <c r="D51" s="68">
        <v>0</v>
      </c>
      <c r="E51" s="68">
        <v>26038</v>
      </c>
      <c r="F51" s="68">
        <v>239</v>
      </c>
      <c r="G51" s="68">
        <v>0</v>
      </c>
      <c r="H51" s="68">
        <v>0</v>
      </c>
      <c r="I51" s="68">
        <v>0</v>
      </c>
      <c r="J51" s="69">
        <v>0</v>
      </c>
      <c r="K51" s="70">
        <v>0</v>
      </c>
    </row>
    <row r="52" spans="2:11" ht="12.75">
      <c r="B52" s="78" t="s">
        <v>345</v>
      </c>
      <c r="C52" s="71">
        <v>0.45675838319653495</v>
      </c>
      <c r="D52" s="71">
        <v>0.641303578378698</v>
      </c>
      <c r="E52" s="71">
        <v>7508538</v>
      </c>
      <c r="F52" s="71">
        <v>153134</v>
      </c>
      <c r="G52" s="71">
        <v>1544</v>
      </c>
      <c r="H52" s="71">
        <v>1931</v>
      </c>
      <c r="I52" s="71">
        <v>387</v>
      </c>
      <c r="J52" s="72">
        <v>0.2506476683937824</v>
      </c>
      <c r="K52" s="73">
        <v>0.03160754914638338</v>
      </c>
    </row>
    <row r="53" spans="2:11" ht="12.75">
      <c r="B53" s="77" t="s">
        <v>346</v>
      </c>
      <c r="C53" s="68">
        <v>1.3408648771041998</v>
      </c>
      <c r="D53" s="68">
        <v>1.3074394012262598</v>
      </c>
      <c r="E53" s="68">
        <v>325844</v>
      </c>
      <c r="F53" s="68">
        <v>9569</v>
      </c>
      <c r="G53" s="68">
        <v>199</v>
      </c>
      <c r="H53" s="68">
        <v>246</v>
      </c>
      <c r="I53" s="68">
        <v>47</v>
      </c>
      <c r="J53" s="69">
        <v>0.23618090452261306</v>
      </c>
      <c r="K53" s="70">
        <v>0.004026647897467795</v>
      </c>
    </row>
    <row r="54" spans="2:11" ht="12.75">
      <c r="B54" s="78" t="s">
        <v>347</v>
      </c>
      <c r="C54" s="71">
        <v>0.6383906371109536</v>
      </c>
      <c r="D54" s="71">
        <v>0.8258309643351003</v>
      </c>
      <c r="E54" s="71">
        <v>1221343</v>
      </c>
      <c r="F54" s="71">
        <v>27035</v>
      </c>
      <c r="G54" s="71">
        <v>394</v>
      </c>
      <c r="H54" s="71">
        <v>439</v>
      </c>
      <c r="I54" s="71">
        <v>45</v>
      </c>
      <c r="J54" s="72">
        <v>0.11421319796954314</v>
      </c>
      <c r="K54" s="73">
        <v>0.007185765963367325</v>
      </c>
    </row>
    <row r="55" spans="2:11" ht="12.75">
      <c r="B55" s="77" t="s">
        <v>348</v>
      </c>
      <c r="C55" s="68">
        <v>1.0427679471140285</v>
      </c>
      <c r="D55" s="68">
        <v>1.054676488359722</v>
      </c>
      <c r="E55" s="68">
        <v>1265496</v>
      </c>
      <c r="F55" s="68">
        <v>35828</v>
      </c>
      <c r="G55" s="68">
        <v>782</v>
      </c>
      <c r="H55" s="68">
        <v>743</v>
      </c>
      <c r="I55" s="68">
        <v>-39</v>
      </c>
      <c r="J55" s="69">
        <v>-0.049872122762148335</v>
      </c>
      <c r="K55" s="70">
        <v>0.012161786129343787</v>
      </c>
    </row>
    <row r="56" spans="2:11" ht="12.75">
      <c r="B56" s="78" t="s">
        <v>349</v>
      </c>
      <c r="C56" s="71">
        <v>2.343774117723883</v>
      </c>
      <c r="D56" s="71">
        <v>1.668235102006434</v>
      </c>
      <c r="E56" s="71">
        <v>502409</v>
      </c>
      <c r="F56" s="71">
        <v>20212</v>
      </c>
      <c r="G56" s="71">
        <v>534</v>
      </c>
      <c r="H56" s="71">
        <v>663</v>
      </c>
      <c r="I56" s="71">
        <v>129</v>
      </c>
      <c r="J56" s="72">
        <v>0.24157303370786518</v>
      </c>
      <c r="K56" s="73">
        <v>0.01085230713829735</v>
      </c>
    </row>
    <row r="57" spans="2:11" ht="12.75">
      <c r="B57" s="77" t="s">
        <v>350</v>
      </c>
      <c r="C57" s="68">
        <v>14.061462220347584</v>
      </c>
      <c r="D57" s="68">
        <v>0.8395033069530448</v>
      </c>
      <c r="E57" s="68">
        <v>257541</v>
      </c>
      <c r="F57" s="68">
        <v>123523</v>
      </c>
      <c r="G57" s="68">
        <v>2109</v>
      </c>
      <c r="H57" s="68">
        <v>2039</v>
      </c>
      <c r="I57" s="68">
        <v>-70</v>
      </c>
      <c r="J57" s="69">
        <v>-0.03319108582266477</v>
      </c>
      <c r="K57" s="70">
        <v>0.03337534578429607</v>
      </c>
    </row>
    <row r="58" spans="2:11" ht="12.75">
      <c r="B58" s="438" t="s">
        <v>91</v>
      </c>
      <c r="C58" s="424">
        <v>1.2448773888712301</v>
      </c>
      <c r="D58" s="424">
        <v>1.5029540333269535</v>
      </c>
      <c r="E58" s="424">
        <v>12495050</v>
      </c>
      <c r="F58" s="424">
        <v>296355</v>
      </c>
      <c r="G58" s="424">
        <v>8666</v>
      </c>
      <c r="H58" s="424">
        <v>8758</v>
      </c>
      <c r="I58" s="424">
        <v>92</v>
      </c>
      <c r="J58" s="425">
        <v>0.010616201246249712</v>
      </c>
      <c r="K58" s="426">
        <v>0.14335521254480874</v>
      </c>
    </row>
    <row r="59" spans="2:11" ht="12.75">
      <c r="B59" s="78" t="s">
        <v>351</v>
      </c>
      <c r="C59" s="71">
        <v>0</v>
      </c>
      <c r="D59" s="71">
        <v>0</v>
      </c>
      <c r="E59" s="71">
        <v>26906</v>
      </c>
      <c r="F59" s="71">
        <v>1306</v>
      </c>
      <c r="G59" s="71">
        <v>0</v>
      </c>
      <c r="H59" s="71">
        <v>0</v>
      </c>
      <c r="I59" s="71">
        <v>0</v>
      </c>
      <c r="J59" s="72">
        <v>0</v>
      </c>
      <c r="K59" s="73">
        <v>0</v>
      </c>
    </row>
    <row r="60" spans="2:11" ht="12.75">
      <c r="B60" s="77" t="s">
        <v>352</v>
      </c>
      <c r="C60" s="68">
        <v>1.1384005743295564</v>
      </c>
      <c r="D60" s="68">
        <v>1.5807863817521182</v>
      </c>
      <c r="E60" s="68">
        <v>380675</v>
      </c>
      <c r="F60" s="68">
        <v>7850</v>
      </c>
      <c r="G60" s="68">
        <v>318</v>
      </c>
      <c r="H60" s="68">
        <v>244</v>
      </c>
      <c r="I60" s="68">
        <v>-74</v>
      </c>
      <c r="J60" s="69">
        <v>-0.23270440251572327</v>
      </c>
      <c r="K60" s="70">
        <v>0.003993910922691634</v>
      </c>
    </row>
    <row r="61" spans="2:11" ht="12.75">
      <c r="B61" s="78" t="s">
        <v>353</v>
      </c>
      <c r="C61" s="71">
        <v>5.74135424766984</v>
      </c>
      <c r="D61" s="71">
        <v>3.468166488654322</v>
      </c>
      <c r="E61" s="71">
        <v>116933</v>
      </c>
      <c r="F61" s="71">
        <v>5543</v>
      </c>
      <c r="G61" s="71">
        <v>407</v>
      </c>
      <c r="H61" s="71">
        <v>378</v>
      </c>
      <c r="I61" s="71">
        <v>-29</v>
      </c>
      <c r="J61" s="72">
        <v>0</v>
      </c>
      <c r="K61" s="73">
        <v>0.006187288232694417</v>
      </c>
    </row>
    <row r="62" spans="2:11" ht="12.75">
      <c r="B62" s="77" t="s">
        <v>354</v>
      </c>
      <c r="C62" s="68">
        <v>1.3401292538411032</v>
      </c>
      <c r="D62" s="68">
        <v>1.409410628112515</v>
      </c>
      <c r="E62" s="68">
        <v>1355778</v>
      </c>
      <c r="F62" s="68">
        <v>36914</v>
      </c>
      <c r="G62" s="68">
        <v>1038</v>
      </c>
      <c r="H62" s="68">
        <v>1023</v>
      </c>
      <c r="I62" s="68">
        <v>-15</v>
      </c>
      <c r="J62" s="69">
        <v>0</v>
      </c>
      <c r="K62" s="70">
        <v>0.016744962598006317</v>
      </c>
    </row>
    <row r="63" spans="2:11" ht="12.75">
      <c r="B63" s="78" t="s">
        <v>355</v>
      </c>
      <c r="C63" s="71">
        <v>2.3554687139846533</v>
      </c>
      <c r="D63" s="71">
        <v>3.6422241533349387</v>
      </c>
      <c r="E63" s="71">
        <v>1784763</v>
      </c>
      <c r="F63" s="71">
        <v>33051</v>
      </c>
      <c r="G63" s="71">
        <v>2243</v>
      </c>
      <c r="H63" s="71">
        <v>2367</v>
      </c>
      <c r="I63" s="71">
        <v>124</v>
      </c>
      <c r="J63" s="72">
        <v>0.055283102987070884</v>
      </c>
      <c r="K63" s="73">
        <v>0.038744209647586465</v>
      </c>
    </row>
    <row r="64" spans="2:11" ht="12.75">
      <c r="B64" s="77" t="s">
        <v>356</v>
      </c>
      <c r="C64" s="68">
        <v>0.9546120507484098</v>
      </c>
      <c r="D64" s="68">
        <v>1.1401929613692874</v>
      </c>
      <c r="E64" s="68">
        <v>8829995</v>
      </c>
      <c r="F64" s="68">
        <v>211691</v>
      </c>
      <c r="G64" s="68">
        <v>4660</v>
      </c>
      <c r="H64" s="68">
        <v>4746</v>
      </c>
      <c r="I64" s="68">
        <v>86</v>
      </c>
      <c r="J64" s="69">
        <v>0</v>
      </c>
      <c r="K64" s="70">
        <v>0.0776848411438299</v>
      </c>
    </row>
    <row r="65" spans="2:11" ht="12.75">
      <c r="B65" s="438" t="s">
        <v>92</v>
      </c>
      <c r="C65" s="424">
        <v>0.5970842538051615</v>
      </c>
      <c r="D65" s="424">
        <v>0.5808846337958727</v>
      </c>
      <c r="E65" s="424">
        <v>5815282</v>
      </c>
      <c r="F65" s="424">
        <v>171163</v>
      </c>
      <c r="G65" s="424">
        <v>1948</v>
      </c>
      <c r="H65" s="424">
        <v>1955</v>
      </c>
      <c r="I65" s="424">
        <v>7</v>
      </c>
      <c r="J65" s="425">
        <v>0.003593429158110883</v>
      </c>
      <c r="K65" s="426">
        <v>0.032000392843697316</v>
      </c>
    </row>
    <row r="66" spans="2:11" ht="12.75">
      <c r="B66" s="77" t="s">
        <v>357</v>
      </c>
      <c r="C66" s="68">
        <v>0</v>
      </c>
      <c r="D66" s="68">
        <v>0</v>
      </c>
      <c r="E66" s="68">
        <v>21566</v>
      </c>
      <c r="F66" s="68">
        <v>0</v>
      </c>
      <c r="G66" s="68">
        <v>0</v>
      </c>
      <c r="H66" s="68">
        <v>0</v>
      </c>
      <c r="I66" s="68">
        <v>0</v>
      </c>
      <c r="J66" s="69">
        <v>0</v>
      </c>
      <c r="K66" s="70">
        <v>0</v>
      </c>
    </row>
    <row r="67" spans="2:11" ht="12.75">
      <c r="B67" s="78" t="s">
        <v>358</v>
      </c>
      <c r="C67" s="71">
        <v>0.6732739143246106</v>
      </c>
      <c r="D67" s="71">
        <v>0.878737934430786</v>
      </c>
      <c r="E67" s="71">
        <v>2814701</v>
      </c>
      <c r="F67" s="71">
        <v>61753</v>
      </c>
      <c r="G67" s="71">
        <v>1024</v>
      </c>
      <c r="H67" s="71">
        <v>1067</v>
      </c>
      <c r="I67" s="71">
        <v>43</v>
      </c>
      <c r="J67" s="72">
        <v>0.0419921875</v>
      </c>
      <c r="K67" s="73">
        <v>0.01746517604308186</v>
      </c>
    </row>
    <row r="68" spans="2:11" ht="12.75">
      <c r="B68" s="77" t="s">
        <v>359</v>
      </c>
      <c r="C68" s="68">
        <v>0.45484752428909014</v>
      </c>
      <c r="D68" s="68">
        <v>0.21898120146826194</v>
      </c>
      <c r="E68" s="68">
        <v>765332</v>
      </c>
      <c r="F68" s="68">
        <v>45520</v>
      </c>
      <c r="G68" s="68">
        <v>157</v>
      </c>
      <c r="H68" s="68">
        <v>196</v>
      </c>
      <c r="I68" s="68">
        <v>39</v>
      </c>
      <c r="J68" s="69">
        <v>0.2484076433121019</v>
      </c>
      <c r="K68" s="70">
        <v>0.0032082235280637716</v>
      </c>
    </row>
    <row r="69" spans="2:11" ht="12.75">
      <c r="B69" s="78" t="s">
        <v>360</v>
      </c>
      <c r="C69" s="71">
        <v>0.551826756663181</v>
      </c>
      <c r="D69" s="71">
        <v>0.546114974140199</v>
      </c>
      <c r="E69" s="71">
        <v>2127445</v>
      </c>
      <c r="F69" s="71">
        <v>61556</v>
      </c>
      <c r="G69" s="71">
        <v>746</v>
      </c>
      <c r="H69" s="71">
        <v>661</v>
      </c>
      <c r="I69" s="71">
        <v>-85</v>
      </c>
      <c r="J69" s="72">
        <v>-0.11394101876675604</v>
      </c>
      <c r="K69" s="73">
        <v>0.010819570163521188</v>
      </c>
    </row>
    <row r="70" spans="2:11" ht="12.75">
      <c r="B70" s="77" t="s">
        <v>361</v>
      </c>
      <c r="C70" s="68">
        <v>0.638443771013616</v>
      </c>
      <c r="D70" s="68">
        <v>0.6754821210322426</v>
      </c>
      <c r="E70" s="68">
        <v>86238</v>
      </c>
      <c r="F70" s="68">
        <v>2334</v>
      </c>
      <c r="G70" s="68">
        <v>21</v>
      </c>
      <c r="H70" s="68">
        <v>31</v>
      </c>
      <c r="I70" s="68">
        <v>10</v>
      </c>
      <c r="J70" s="69">
        <v>0.47619047619047616</v>
      </c>
      <c r="K70" s="70">
        <v>0.0005074231090304945</v>
      </c>
    </row>
    <row r="71" spans="2:11" ht="12.75">
      <c r="B71" s="438" t="s">
        <v>93</v>
      </c>
      <c r="C71" s="424">
        <v>1.2389339506746155</v>
      </c>
      <c r="D71" s="424">
        <v>1.1195594077790083</v>
      </c>
      <c r="E71" s="424">
        <v>14004306</v>
      </c>
      <c r="F71" s="424">
        <v>443768</v>
      </c>
      <c r="G71" s="424">
        <v>9250</v>
      </c>
      <c r="H71" s="424">
        <v>9769</v>
      </c>
      <c r="I71" s="424">
        <v>519</v>
      </c>
      <c r="J71" s="425">
        <v>0.05610810810810811</v>
      </c>
      <c r="K71" s="426">
        <v>0.1599037532941581</v>
      </c>
    </row>
    <row r="72" spans="2:11" ht="12.75">
      <c r="B72" s="78" t="s">
        <v>362</v>
      </c>
      <c r="C72" s="71">
        <v>0.9229260993430476</v>
      </c>
      <c r="D72" s="71">
        <v>1.0424069402461866</v>
      </c>
      <c r="E72" s="71">
        <v>4936056</v>
      </c>
      <c r="F72" s="71">
        <v>125142</v>
      </c>
      <c r="G72" s="71">
        <v>2310</v>
      </c>
      <c r="H72" s="71">
        <v>2565</v>
      </c>
      <c r="I72" s="71">
        <v>255</v>
      </c>
      <c r="J72" s="72">
        <v>0.11038961038961038</v>
      </c>
      <c r="K72" s="73">
        <v>0.041985170150426396</v>
      </c>
    </row>
    <row r="73" spans="2:11" ht="12.75">
      <c r="B73" s="77" t="s">
        <v>363</v>
      </c>
      <c r="C73" s="68">
        <v>1.238559647527602</v>
      </c>
      <c r="D73" s="68">
        <v>0.9036871407003776</v>
      </c>
      <c r="E73" s="68">
        <v>4247445</v>
      </c>
      <c r="F73" s="68">
        <v>166694</v>
      </c>
      <c r="G73" s="68">
        <v>2816</v>
      </c>
      <c r="H73" s="68">
        <v>2962</v>
      </c>
      <c r="I73" s="68">
        <v>146</v>
      </c>
      <c r="J73" s="69">
        <v>0.05184659090909091</v>
      </c>
      <c r="K73" s="70">
        <v>0.04848345964349435</v>
      </c>
    </row>
    <row r="74" spans="2:11" ht="12.75">
      <c r="B74" s="78" t="s">
        <v>364</v>
      </c>
      <c r="C74" s="71">
        <v>1.882352192624654</v>
      </c>
      <c r="D74" s="71">
        <v>1.6773497447260401</v>
      </c>
      <c r="E74" s="71">
        <v>2809852</v>
      </c>
      <c r="F74" s="71">
        <v>90293</v>
      </c>
      <c r="G74" s="71">
        <v>2852</v>
      </c>
      <c r="H74" s="71">
        <v>2978</v>
      </c>
      <c r="I74" s="71">
        <v>126</v>
      </c>
      <c r="J74" s="72">
        <v>0.04417952314165498</v>
      </c>
      <c r="K74" s="73">
        <v>0.04874535544170363</v>
      </c>
    </row>
    <row r="75" spans="2:11" ht="12.75">
      <c r="B75" s="77" t="s">
        <v>365</v>
      </c>
      <c r="C75" s="68">
        <v>1.1163613438870683</v>
      </c>
      <c r="D75" s="68">
        <v>1.0429044147784614</v>
      </c>
      <c r="E75" s="68">
        <v>2010953</v>
      </c>
      <c r="F75" s="68">
        <v>61639</v>
      </c>
      <c r="G75" s="68">
        <v>1272</v>
      </c>
      <c r="H75" s="68">
        <v>1264</v>
      </c>
      <c r="I75" s="68">
        <v>-8</v>
      </c>
      <c r="J75" s="69">
        <v>-0.006289308176100629</v>
      </c>
      <c r="K75" s="70">
        <v>0.02068976805853371</v>
      </c>
    </row>
    <row r="76" spans="2:11" ht="12.75">
      <c r="B76" s="438" t="s">
        <v>94</v>
      </c>
      <c r="C76" s="424">
        <v>1.5266362741845505</v>
      </c>
      <c r="D76" s="424">
        <v>0.9113416887172011</v>
      </c>
      <c r="E76" s="424">
        <v>14937884</v>
      </c>
      <c r="F76" s="424">
        <v>716534</v>
      </c>
      <c r="G76" s="424">
        <v>12680</v>
      </c>
      <c r="H76" s="424">
        <v>12840</v>
      </c>
      <c r="I76" s="424">
        <v>160</v>
      </c>
      <c r="J76" s="425">
        <v>0.012618296529968454</v>
      </c>
      <c r="K76" s="426">
        <v>0.2101713780629532</v>
      </c>
    </row>
    <row r="77" spans="2:11" ht="12.75">
      <c r="B77" s="78" t="s">
        <v>366</v>
      </c>
      <c r="C77" s="71">
        <v>0.9021872808413215</v>
      </c>
      <c r="D77" s="71">
        <v>0.5734706354763326</v>
      </c>
      <c r="E77" s="71">
        <v>907536</v>
      </c>
      <c r="F77" s="71">
        <v>40883</v>
      </c>
      <c r="G77" s="71">
        <v>538</v>
      </c>
      <c r="H77" s="71">
        <v>461</v>
      </c>
      <c r="I77" s="71">
        <v>-77</v>
      </c>
      <c r="J77" s="72">
        <v>-0.14312267657992564</v>
      </c>
      <c r="K77" s="73">
        <v>0.007545872685905095</v>
      </c>
    </row>
    <row r="78" spans="2:11" ht="12.75">
      <c r="B78" s="77" t="s">
        <v>367</v>
      </c>
      <c r="C78" s="68">
        <v>0.415330104153149</v>
      </c>
      <c r="D78" s="68">
        <v>0.9642728471043585</v>
      </c>
      <c r="E78" s="68">
        <v>380589</v>
      </c>
      <c r="F78" s="68">
        <v>4694</v>
      </c>
      <c r="G78" s="68">
        <v>90</v>
      </c>
      <c r="H78" s="68">
        <v>89</v>
      </c>
      <c r="I78" s="68">
        <v>-1</v>
      </c>
      <c r="J78" s="69">
        <v>-0.011111111111111112</v>
      </c>
      <c r="K78" s="70">
        <v>0.0014567953775391617</v>
      </c>
    </row>
    <row r="79" spans="2:11" ht="12.75">
      <c r="B79" s="78" t="s">
        <v>368</v>
      </c>
      <c r="C79" s="71">
        <v>0.6421963809568036</v>
      </c>
      <c r="D79" s="71">
        <v>0.99320651217279</v>
      </c>
      <c r="E79" s="71">
        <v>323577</v>
      </c>
      <c r="F79" s="71">
        <v>5991</v>
      </c>
      <c r="G79" s="71">
        <v>121</v>
      </c>
      <c r="H79" s="71">
        <v>117</v>
      </c>
      <c r="I79" s="71">
        <v>-4</v>
      </c>
      <c r="J79" s="72">
        <v>-0.03305785123966942</v>
      </c>
      <c r="K79" s="73">
        <v>0.0019151130244054147</v>
      </c>
    </row>
    <row r="80" spans="2:11" ht="12.75">
      <c r="B80" s="77" t="s">
        <v>369</v>
      </c>
      <c r="C80" s="68">
        <v>3.5799263187451427</v>
      </c>
      <c r="D80" s="68">
        <v>1.3148898950957846</v>
      </c>
      <c r="E80" s="68">
        <v>29271</v>
      </c>
      <c r="F80" s="68">
        <v>2282</v>
      </c>
      <c r="G80" s="68">
        <v>129</v>
      </c>
      <c r="H80" s="68">
        <v>59</v>
      </c>
      <c r="I80" s="68">
        <v>-70</v>
      </c>
      <c r="J80" s="69">
        <v>-0.5426356589147286</v>
      </c>
      <c r="K80" s="70">
        <v>0.0009657407558967476</v>
      </c>
    </row>
    <row r="81" spans="2:11" ht="12.75">
      <c r="B81" s="78" t="s">
        <v>370</v>
      </c>
      <c r="C81" s="71">
        <v>0.45083747603293284</v>
      </c>
      <c r="D81" s="71">
        <v>0.6136162459404456</v>
      </c>
      <c r="E81" s="71">
        <v>1028206</v>
      </c>
      <c r="F81" s="71">
        <v>21632</v>
      </c>
      <c r="G81" s="71">
        <v>333</v>
      </c>
      <c r="H81" s="71">
        <v>261</v>
      </c>
      <c r="I81" s="71">
        <v>-72</v>
      </c>
      <c r="J81" s="72">
        <v>-0.21621621621621623</v>
      </c>
      <c r="K81" s="73">
        <v>0.004272175208289002</v>
      </c>
    </row>
    <row r="82" spans="2:11" ht="12.75">
      <c r="B82" s="77" t="s">
        <v>371</v>
      </c>
      <c r="C82" s="68">
        <v>0.11146929792217274</v>
      </c>
      <c r="D82" s="68">
        <v>0.12487972201344615</v>
      </c>
      <c r="E82" s="68">
        <v>382398</v>
      </c>
      <c r="F82" s="68">
        <v>9774</v>
      </c>
      <c r="G82" s="68">
        <v>65</v>
      </c>
      <c r="H82" s="68">
        <v>24</v>
      </c>
      <c r="I82" s="68">
        <v>-41</v>
      </c>
      <c r="J82" s="69">
        <v>-0.6307692307692307</v>
      </c>
      <c r="K82" s="70">
        <v>0.00039284369731393124</v>
      </c>
    </row>
    <row r="83" spans="2:11" ht="12.75">
      <c r="B83" s="78" t="s">
        <v>372</v>
      </c>
      <c r="C83" s="71">
        <v>5.2508090860054875</v>
      </c>
      <c r="D83" s="71">
        <v>1.0692916116556</v>
      </c>
      <c r="E83" s="71">
        <v>49384</v>
      </c>
      <c r="F83" s="71">
        <v>6944</v>
      </c>
      <c r="G83" s="71">
        <v>146</v>
      </c>
      <c r="H83" s="71">
        <v>146</v>
      </c>
      <c r="I83" s="71">
        <v>0</v>
      </c>
      <c r="J83" s="72">
        <v>0</v>
      </c>
      <c r="K83" s="73">
        <v>0.0023897991586597483</v>
      </c>
    </row>
    <row r="84" spans="2:11" ht="12.75">
      <c r="B84" s="77" t="s">
        <v>373</v>
      </c>
      <c r="C84" s="68">
        <v>0.6744597977683541</v>
      </c>
      <c r="D84" s="68">
        <v>0.5780564480287063</v>
      </c>
      <c r="E84" s="68">
        <v>6764998</v>
      </c>
      <c r="F84" s="68">
        <v>226020</v>
      </c>
      <c r="G84" s="68">
        <v>1948</v>
      </c>
      <c r="H84" s="68">
        <v>2569</v>
      </c>
      <c r="I84" s="68">
        <v>621</v>
      </c>
      <c r="J84" s="69">
        <v>0.31878850102669404</v>
      </c>
      <c r="K84" s="70">
        <v>0.04205064409997872</v>
      </c>
    </row>
    <row r="85" spans="2:11" ht="12.75">
      <c r="B85" s="78" t="s">
        <v>374</v>
      </c>
      <c r="C85" s="71">
        <v>0.8629778886455162</v>
      </c>
      <c r="D85" s="71">
        <v>0.6479033369656798</v>
      </c>
      <c r="E85" s="71">
        <v>1695849</v>
      </c>
      <c r="F85" s="71">
        <v>64680</v>
      </c>
      <c r="G85" s="71">
        <v>967</v>
      </c>
      <c r="H85" s="71">
        <v>824</v>
      </c>
      <c r="I85" s="71">
        <v>-143</v>
      </c>
      <c r="J85" s="72">
        <v>-0.14788004136504654</v>
      </c>
      <c r="K85" s="73">
        <v>0.013487633607778306</v>
      </c>
    </row>
    <row r="86" spans="2:11" ht="12.75">
      <c r="B86" s="77" t="s">
        <v>375</v>
      </c>
      <c r="C86" s="68">
        <v>6.083068920267183</v>
      </c>
      <c r="D86" s="68">
        <v>1.2098355620374643</v>
      </c>
      <c r="E86" s="68">
        <v>2079112</v>
      </c>
      <c r="F86" s="68">
        <v>299342</v>
      </c>
      <c r="G86" s="68">
        <v>7154</v>
      </c>
      <c r="H86" s="68">
        <v>7121</v>
      </c>
      <c r="I86" s="68">
        <v>-33</v>
      </c>
      <c r="J86" s="69">
        <v>-0.004612804025719877</v>
      </c>
      <c r="K86" s="70">
        <v>0.11655999869052101</v>
      </c>
    </row>
    <row r="87" spans="2:11" ht="12.75">
      <c r="B87" s="78" t="s">
        <v>376</v>
      </c>
      <c r="C87" s="71">
        <v>1.600833728166301</v>
      </c>
      <c r="D87" s="71">
        <v>1.7337030467013261</v>
      </c>
      <c r="E87" s="71">
        <v>1296964</v>
      </c>
      <c r="F87" s="71">
        <v>34292</v>
      </c>
      <c r="G87" s="71">
        <v>1189</v>
      </c>
      <c r="H87" s="71">
        <v>1169</v>
      </c>
      <c r="I87" s="71">
        <v>-20</v>
      </c>
      <c r="J87" s="72">
        <v>-0.01682085786375105</v>
      </c>
      <c r="K87" s="73">
        <v>0.019134761756666067</v>
      </c>
    </row>
    <row r="88" spans="2:11" ht="12.75">
      <c r="B88" s="438" t="s">
        <v>95</v>
      </c>
      <c r="C88" s="424">
        <v>0.8446315069517012</v>
      </c>
      <c r="D88" s="424">
        <v>1.3138346760974708</v>
      </c>
      <c r="E88" s="424">
        <v>12061505</v>
      </c>
      <c r="F88" s="424">
        <v>222035</v>
      </c>
      <c r="G88" s="424">
        <v>7554</v>
      </c>
      <c r="H88" s="424">
        <v>5736</v>
      </c>
      <c r="I88" s="424">
        <v>-1818</v>
      </c>
      <c r="J88" s="425">
        <v>-0.24066719618745036</v>
      </c>
      <c r="K88" s="426">
        <v>0.09388964365802956</v>
      </c>
    </row>
    <row r="89" spans="2:11" ht="12.75">
      <c r="B89" s="77" t="s">
        <v>377</v>
      </c>
      <c r="C89" s="68">
        <v>0.17749222346153046</v>
      </c>
      <c r="D89" s="68">
        <v>0.337207758619901</v>
      </c>
      <c r="E89" s="68">
        <v>1490962</v>
      </c>
      <c r="F89" s="68">
        <v>22472</v>
      </c>
      <c r="G89" s="68">
        <v>186</v>
      </c>
      <c r="H89" s="68">
        <v>149</v>
      </c>
      <c r="I89" s="68">
        <v>-37</v>
      </c>
      <c r="J89" s="69">
        <v>-0.1989247311827957</v>
      </c>
      <c r="K89" s="70">
        <v>0.00243890462082399</v>
      </c>
    </row>
    <row r="90" spans="2:11" ht="12.75">
      <c r="B90" s="78" t="s">
        <v>378</v>
      </c>
      <c r="C90" s="71">
        <v>0.34859042023914794</v>
      </c>
      <c r="D90" s="71">
        <v>0.7115523335858194</v>
      </c>
      <c r="E90" s="71">
        <v>193610</v>
      </c>
      <c r="F90" s="71">
        <v>2716</v>
      </c>
      <c r="G90" s="71">
        <v>34</v>
      </c>
      <c r="H90" s="71">
        <v>38</v>
      </c>
      <c r="I90" s="71">
        <v>4</v>
      </c>
      <c r="J90" s="72">
        <v>0.11764705882352941</v>
      </c>
      <c r="K90" s="73">
        <v>0.0006220025207470578</v>
      </c>
    </row>
    <row r="91" spans="2:11" ht="12.75">
      <c r="B91" s="77" t="s">
        <v>379</v>
      </c>
      <c r="C91" s="68">
        <v>0.7918504160174158</v>
      </c>
      <c r="D91" s="68">
        <v>0.6119035504809818</v>
      </c>
      <c r="E91" s="68">
        <v>237751</v>
      </c>
      <c r="F91" s="68">
        <v>8810</v>
      </c>
      <c r="G91" s="68">
        <v>137</v>
      </c>
      <c r="H91" s="68">
        <v>106</v>
      </c>
      <c r="I91" s="68">
        <v>-31</v>
      </c>
      <c r="J91" s="69">
        <v>-0.22627737226277372</v>
      </c>
      <c r="K91" s="70">
        <v>0.0017350596631365296</v>
      </c>
    </row>
    <row r="92" spans="2:11" ht="12.75">
      <c r="B92" s="78" t="s">
        <v>380</v>
      </c>
      <c r="C92" s="71">
        <v>1.701214742450631</v>
      </c>
      <c r="D92" s="71">
        <v>3.0543276785735376</v>
      </c>
      <c r="E92" s="71">
        <v>176436</v>
      </c>
      <c r="F92" s="71">
        <v>2814</v>
      </c>
      <c r="G92" s="71">
        <v>149</v>
      </c>
      <c r="H92" s="71">
        <v>169</v>
      </c>
      <c r="I92" s="71">
        <v>20</v>
      </c>
      <c r="J92" s="72">
        <v>0.1342281879194631</v>
      </c>
      <c r="K92" s="73">
        <v>0.002766274368585599</v>
      </c>
    </row>
    <row r="93" spans="2:11" ht="12.75">
      <c r="B93" s="77" t="s">
        <v>381</v>
      </c>
      <c r="C93" s="68">
        <v>0</v>
      </c>
      <c r="D93" s="68">
        <v>0</v>
      </c>
      <c r="E93" s="68">
        <v>284803</v>
      </c>
      <c r="F93" s="68">
        <v>3550</v>
      </c>
      <c r="G93" s="68">
        <v>49</v>
      </c>
      <c r="H93" s="68">
        <v>0</v>
      </c>
      <c r="I93" s="68">
        <v>-49</v>
      </c>
      <c r="J93" s="69">
        <v>-1</v>
      </c>
      <c r="K93" s="70">
        <v>0</v>
      </c>
    </row>
    <row r="94" spans="2:11" ht="12.75">
      <c r="B94" s="78" t="s">
        <v>382</v>
      </c>
      <c r="C94" s="71">
        <v>0</v>
      </c>
      <c r="D94" s="71">
        <v>0</v>
      </c>
      <c r="E94" s="71">
        <v>42544</v>
      </c>
      <c r="F94" s="71">
        <v>1955</v>
      </c>
      <c r="G94" s="71">
        <v>0</v>
      </c>
      <c r="H94" s="71">
        <v>0</v>
      </c>
      <c r="I94" s="71">
        <v>0</v>
      </c>
      <c r="J94" s="72">
        <v>0</v>
      </c>
      <c r="K94" s="73">
        <v>0</v>
      </c>
    </row>
    <row r="95" spans="2:11" ht="12.75">
      <c r="B95" s="77" t="s">
        <v>383</v>
      </c>
      <c r="C95" s="68">
        <v>0.6711038338323162</v>
      </c>
      <c r="D95" s="68">
        <v>3.0746069583893165</v>
      </c>
      <c r="E95" s="68">
        <v>547823</v>
      </c>
      <c r="F95" s="68">
        <v>3424</v>
      </c>
      <c r="G95" s="68">
        <v>184</v>
      </c>
      <c r="H95" s="68">
        <v>207</v>
      </c>
      <c r="I95" s="68">
        <v>23</v>
      </c>
      <c r="J95" s="69">
        <v>0.125</v>
      </c>
      <c r="K95" s="70">
        <v>0.003388276889332657</v>
      </c>
    </row>
    <row r="96" spans="2:11" ht="12.75">
      <c r="B96" s="78" t="s">
        <v>384</v>
      </c>
      <c r="C96" s="71">
        <v>5.998320686495353</v>
      </c>
      <c r="D96" s="71">
        <v>5.998457095369905</v>
      </c>
      <c r="E96" s="71">
        <v>493293</v>
      </c>
      <c r="F96" s="71">
        <v>14125</v>
      </c>
      <c r="G96" s="71">
        <v>1915</v>
      </c>
      <c r="H96" s="71">
        <v>1666</v>
      </c>
      <c r="I96" s="71">
        <v>-249</v>
      </c>
      <c r="J96" s="72">
        <v>-0.1300261096605744</v>
      </c>
      <c r="K96" s="73">
        <v>0.027269899988542057</v>
      </c>
    </row>
    <row r="97" spans="2:11" ht="12.75">
      <c r="B97" s="77" t="s">
        <v>385</v>
      </c>
      <c r="C97" s="68">
        <v>1.769113095579587</v>
      </c>
      <c r="D97" s="68">
        <v>2.0376453315961776</v>
      </c>
      <c r="E97" s="68">
        <v>658579</v>
      </c>
      <c r="F97" s="68">
        <v>16373</v>
      </c>
      <c r="G97" s="68">
        <v>698</v>
      </c>
      <c r="H97" s="68">
        <v>656</v>
      </c>
      <c r="I97" s="68">
        <v>-42</v>
      </c>
      <c r="J97" s="69">
        <v>-0.06017191977077364</v>
      </c>
      <c r="K97" s="70">
        <v>0.010737727726580786</v>
      </c>
    </row>
    <row r="98" spans="2:11" ht="12.75">
      <c r="B98" s="78" t="s">
        <v>386</v>
      </c>
      <c r="C98" s="71">
        <v>0</v>
      </c>
      <c r="D98" s="71">
        <v>0</v>
      </c>
      <c r="E98" s="71">
        <v>112294</v>
      </c>
      <c r="F98" s="71">
        <v>1224</v>
      </c>
      <c r="G98" s="71">
        <v>0</v>
      </c>
      <c r="H98" s="71">
        <v>0</v>
      </c>
      <c r="I98" s="71">
        <v>0</v>
      </c>
      <c r="J98" s="72">
        <v>0</v>
      </c>
      <c r="K98" s="73">
        <v>0</v>
      </c>
    </row>
    <row r="99" spans="2:11" ht="12.75">
      <c r="B99" s="77" t="s">
        <v>387</v>
      </c>
      <c r="C99" s="68">
        <v>1.9024070191659497</v>
      </c>
      <c r="D99" s="68">
        <v>2.612811427064221</v>
      </c>
      <c r="E99" s="68">
        <v>803821</v>
      </c>
      <c r="F99" s="68">
        <v>16759</v>
      </c>
      <c r="G99" s="68">
        <v>1038</v>
      </c>
      <c r="H99" s="68">
        <v>861</v>
      </c>
      <c r="I99" s="68">
        <v>-177</v>
      </c>
      <c r="J99" s="69">
        <v>0</v>
      </c>
      <c r="K99" s="70">
        <v>0.014093267641137282</v>
      </c>
    </row>
    <row r="100" spans="2:11" ht="12.75">
      <c r="B100" s="78" t="s">
        <v>388</v>
      </c>
      <c r="C100" s="71">
        <v>1.4464720720746826</v>
      </c>
      <c r="D100" s="71">
        <v>3.1356188787745225</v>
      </c>
      <c r="E100" s="71">
        <v>498512</v>
      </c>
      <c r="F100" s="71">
        <v>6585</v>
      </c>
      <c r="G100" s="71">
        <v>338</v>
      </c>
      <c r="H100" s="71">
        <v>406</v>
      </c>
      <c r="I100" s="71">
        <v>68</v>
      </c>
      <c r="J100" s="72">
        <v>0.20118343195266272</v>
      </c>
      <c r="K100" s="73">
        <v>0.00664560587956067</v>
      </c>
    </row>
    <row r="101" spans="2:11" ht="12.75">
      <c r="B101" s="77" t="s">
        <v>389</v>
      </c>
      <c r="C101" s="68">
        <v>0</v>
      </c>
      <c r="D101" s="68">
        <v>0</v>
      </c>
      <c r="E101" s="68">
        <v>466041</v>
      </c>
      <c r="F101" s="68">
        <v>5638</v>
      </c>
      <c r="G101" s="68">
        <v>0</v>
      </c>
      <c r="H101" s="68">
        <v>0</v>
      </c>
      <c r="I101" s="68">
        <v>0</v>
      </c>
      <c r="J101" s="69">
        <v>0</v>
      </c>
      <c r="K101" s="70">
        <v>0</v>
      </c>
    </row>
    <row r="102" spans="2:11" ht="12.75">
      <c r="B102" s="78" t="s">
        <v>390</v>
      </c>
      <c r="C102" s="71">
        <v>0.7468797822142116</v>
      </c>
      <c r="D102" s="71">
        <v>0.8764390642952496</v>
      </c>
      <c r="E102" s="71">
        <v>1488618</v>
      </c>
      <c r="F102" s="71">
        <v>36325</v>
      </c>
      <c r="G102" s="71">
        <v>1894</v>
      </c>
      <c r="H102" s="71">
        <v>626</v>
      </c>
      <c r="I102" s="71">
        <v>-1268</v>
      </c>
      <c r="J102" s="72">
        <v>-0.6694825765575502</v>
      </c>
      <c r="K102" s="73">
        <v>0.010246673104938374</v>
      </c>
    </row>
    <row r="103" spans="2:11" ht="12.75">
      <c r="B103" s="77" t="s">
        <v>391</v>
      </c>
      <c r="C103" s="68">
        <v>0.8934675340508303</v>
      </c>
      <c r="D103" s="68">
        <v>1.3277811220898368</v>
      </c>
      <c r="E103" s="68">
        <v>1137043</v>
      </c>
      <c r="F103" s="68">
        <v>21909</v>
      </c>
      <c r="G103" s="68">
        <v>638</v>
      </c>
      <c r="H103" s="68">
        <v>572</v>
      </c>
      <c r="I103" s="68">
        <v>-66</v>
      </c>
      <c r="J103" s="69">
        <v>0</v>
      </c>
      <c r="K103" s="70">
        <v>0.009362774785982027</v>
      </c>
    </row>
    <row r="104" spans="2:11" ht="12.75">
      <c r="B104" s="78" t="s">
        <v>392</v>
      </c>
      <c r="C104" s="71">
        <v>0.2681014687538707</v>
      </c>
      <c r="D104" s="71">
        <v>0.30266804716009843</v>
      </c>
      <c r="E104" s="71">
        <v>443849</v>
      </c>
      <c r="F104" s="71">
        <v>11258</v>
      </c>
      <c r="G104" s="71">
        <v>107</v>
      </c>
      <c r="H104" s="71">
        <v>67</v>
      </c>
      <c r="I104" s="71">
        <v>-40</v>
      </c>
      <c r="J104" s="72">
        <v>-0.37383177570093457</v>
      </c>
      <c r="K104" s="73">
        <v>0.0010966886550013914</v>
      </c>
    </row>
    <row r="105" spans="2:11" ht="12.75">
      <c r="B105" s="77" t="s">
        <v>393</v>
      </c>
      <c r="C105" s="68">
        <v>0</v>
      </c>
      <c r="D105" s="68">
        <v>0</v>
      </c>
      <c r="E105" s="68">
        <v>1763455</v>
      </c>
      <c r="F105" s="68">
        <v>14121</v>
      </c>
      <c r="G105" s="68">
        <v>0</v>
      </c>
      <c r="H105" s="68">
        <v>0</v>
      </c>
      <c r="I105" s="68">
        <v>0</v>
      </c>
      <c r="J105" s="69">
        <v>0</v>
      </c>
      <c r="K105" s="70">
        <v>0</v>
      </c>
    </row>
    <row r="106" spans="2:11" ht="12.75">
      <c r="B106" s="78" t="s">
        <v>394</v>
      </c>
      <c r="C106" s="71">
        <v>0.05312021655617468</v>
      </c>
      <c r="D106" s="71">
        <v>0.15154663197714124</v>
      </c>
      <c r="E106" s="71">
        <v>568393</v>
      </c>
      <c r="F106" s="71">
        <v>5705</v>
      </c>
      <c r="G106" s="71">
        <v>23</v>
      </c>
      <c r="H106" s="71">
        <v>17</v>
      </c>
      <c r="I106" s="71">
        <v>-6</v>
      </c>
      <c r="J106" s="72">
        <v>-0.2608695652173913</v>
      </c>
      <c r="K106" s="73">
        <v>0.00027826428559736793</v>
      </c>
    </row>
    <row r="107" spans="2:11" ht="13.5" thickBot="1">
      <c r="B107" s="79" t="s">
        <v>395</v>
      </c>
      <c r="C107" s="74">
        <v>0.5325395155706907</v>
      </c>
      <c r="D107" s="74">
        <v>0.379416271727896</v>
      </c>
      <c r="E107" s="74">
        <v>653678</v>
      </c>
      <c r="F107" s="74">
        <v>26272</v>
      </c>
      <c r="G107" s="74">
        <v>164</v>
      </c>
      <c r="H107" s="74">
        <v>196</v>
      </c>
      <c r="I107" s="74">
        <v>32</v>
      </c>
      <c r="J107" s="75">
        <v>0.1951219512195122</v>
      </c>
      <c r="K107" s="76">
        <v>0.0032082235280637716</v>
      </c>
    </row>
    <row r="109" spans="2:6" ht="15.75">
      <c r="B109" s="568" t="s">
        <v>494</v>
      </c>
      <c r="C109" s="568"/>
      <c r="D109" s="568"/>
      <c r="E109" s="568"/>
      <c r="F109" s="568"/>
    </row>
    <row r="110" spans="2:6" ht="15.75">
      <c r="B110" s="403"/>
      <c r="C110" s="403"/>
      <c r="D110" s="403"/>
      <c r="E110" s="403"/>
      <c r="F110" s="403"/>
    </row>
    <row r="111" spans="2:6" ht="16.5" thickBot="1">
      <c r="B111" s="562" t="s">
        <v>9</v>
      </c>
      <c r="C111" s="562"/>
      <c r="D111" s="562"/>
      <c r="E111" s="562"/>
      <c r="F111" s="562"/>
    </row>
    <row r="112" spans="2:6" ht="19.5">
      <c r="B112" s="421" t="s">
        <v>502</v>
      </c>
      <c r="C112" s="411"/>
      <c r="D112" s="411"/>
      <c r="E112" s="411"/>
      <c r="F112" s="412"/>
    </row>
    <row r="113" spans="2:6" ht="29.25" customHeight="1">
      <c r="B113" s="571" t="s">
        <v>40</v>
      </c>
      <c r="C113" s="572"/>
      <c r="D113" s="572"/>
      <c r="E113" s="572"/>
      <c r="F113" s="570"/>
    </row>
    <row r="114" spans="2:6" ht="30.75" customHeight="1" thickBot="1">
      <c r="B114" s="573" t="s">
        <v>41</v>
      </c>
      <c r="C114" s="574"/>
      <c r="D114" s="574"/>
      <c r="E114" s="574"/>
      <c r="F114" s="575"/>
    </row>
  </sheetData>
  <mergeCells count="8">
    <mergeCell ref="B1:C1"/>
    <mergeCell ref="B2:C2"/>
    <mergeCell ref="B3:C3"/>
    <mergeCell ref="B5:K5"/>
    <mergeCell ref="B109:F109"/>
    <mergeCell ref="B113:F113"/>
    <mergeCell ref="B114:F114"/>
    <mergeCell ref="B111:F111"/>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B1:K29"/>
  <sheetViews>
    <sheetView workbookViewId="0" topLeftCell="A1">
      <selection activeCell="B1" sqref="B1:E1"/>
    </sheetView>
  </sheetViews>
  <sheetFormatPr defaultColWidth="9.140625" defaultRowHeight="12.75"/>
  <cols>
    <col min="1" max="1" width="3.57421875" style="7" customWidth="1"/>
    <col min="2" max="2" width="32.140625" style="7" customWidth="1"/>
    <col min="3" max="3" width="10.140625" style="7" bestFit="1" customWidth="1"/>
    <col min="4" max="4" width="14.7109375" style="7" customWidth="1"/>
    <col min="5" max="5" width="14.8515625" style="7" bestFit="1" customWidth="1"/>
    <col min="6" max="6" width="3.57421875" style="7" customWidth="1"/>
    <col min="7" max="7" width="31.57421875" style="7" customWidth="1"/>
    <col min="8" max="8" width="9.140625" style="7" customWidth="1"/>
    <col min="9" max="9" width="14.00390625" style="7" customWidth="1"/>
    <col min="10" max="10" width="15.140625" style="7" customWidth="1"/>
    <col min="11" max="11" width="14.28125" style="7" customWidth="1"/>
    <col min="12" max="16384" width="9.140625" style="7" customWidth="1"/>
  </cols>
  <sheetData>
    <row r="1" spans="2:5" ht="23.25">
      <c r="B1" s="565" t="s">
        <v>300</v>
      </c>
      <c r="C1" s="565"/>
      <c r="D1" s="565"/>
      <c r="E1" s="565"/>
    </row>
    <row r="2" spans="2:4" ht="18">
      <c r="B2" s="579" t="s">
        <v>400</v>
      </c>
      <c r="C2" s="579"/>
      <c r="D2" s="579"/>
    </row>
    <row r="3" spans="2:5" ht="15">
      <c r="B3" s="567" t="s">
        <v>401</v>
      </c>
      <c r="C3" s="567"/>
      <c r="D3" s="567"/>
      <c r="E3" s="567"/>
    </row>
    <row r="4" spans="2:5" ht="15">
      <c r="B4" s="51"/>
      <c r="C4" s="51"/>
      <c r="D4" s="51"/>
      <c r="E4" s="51"/>
    </row>
    <row r="5" spans="2:11" ht="28.5" customHeight="1" thickBot="1">
      <c r="B5" s="580" t="s">
        <v>488</v>
      </c>
      <c r="C5" s="580"/>
      <c r="D5" s="580"/>
      <c r="E5" s="580"/>
      <c r="G5" s="577" t="s">
        <v>402</v>
      </c>
      <c r="H5" s="577"/>
      <c r="I5" s="577"/>
      <c r="J5" s="577"/>
      <c r="K5" s="577"/>
    </row>
    <row r="6" spans="2:11" ht="13.5" thickBot="1">
      <c r="B6" s="82" t="s">
        <v>147</v>
      </c>
      <c r="C6" s="80" t="s">
        <v>133</v>
      </c>
      <c r="D6" s="80" t="s">
        <v>115</v>
      </c>
      <c r="E6" s="80" t="s">
        <v>132</v>
      </c>
      <c r="F6" s="34"/>
      <c r="G6" s="82" t="s">
        <v>147</v>
      </c>
      <c r="H6" s="80" t="s">
        <v>133</v>
      </c>
      <c r="I6" s="80" t="s">
        <v>133</v>
      </c>
      <c r="J6" s="80" t="s">
        <v>115</v>
      </c>
      <c r="K6" s="80" t="s">
        <v>115</v>
      </c>
    </row>
    <row r="7" spans="2:11" ht="13.5" thickBot="1">
      <c r="B7" s="84" t="s">
        <v>150</v>
      </c>
      <c r="C7" s="85" t="s">
        <v>151</v>
      </c>
      <c r="D7" s="85">
        <v>342558900</v>
      </c>
      <c r="E7" s="407">
        <v>2754074600</v>
      </c>
      <c r="G7" s="80"/>
      <c r="H7" s="80" t="s">
        <v>148</v>
      </c>
      <c r="I7" s="80" t="s">
        <v>149</v>
      </c>
      <c r="J7" s="80" t="s">
        <v>148</v>
      </c>
      <c r="K7" s="80" t="s">
        <v>149</v>
      </c>
    </row>
    <row r="8" spans="2:11" ht="12.75">
      <c r="B8" s="30" t="s">
        <v>152</v>
      </c>
      <c r="C8" s="33" t="s">
        <v>151</v>
      </c>
      <c r="D8" s="33">
        <v>31370000</v>
      </c>
      <c r="E8" s="408">
        <v>377268900</v>
      </c>
      <c r="G8" s="84" t="s">
        <v>150</v>
      </c>
      <c r="H8" s="85" t="s">
        <v>151</v>
      </c>
      <c r="I8" s="85" t="s">
        <v>151</v>
      </c>
      <c r="J8" s="85">
        <v>91609600</v>
      </c>
      <c r="K8" s="85">
        <v>111939200</v>
      </c>
    </row>
    <row r="9" spans="2:11" ht="12.75">
      <c r="B9" s="86" t="s">
        <v>153</v>
      </c>
      <c r="C9" s="87" t="s">
        <v>151</v>
      </c>
      <c r="D9" s="87">
        <v>28659000</v>
      </c>
      <c r="E9" s="409">
        <v>340725300</v>
      </c>
      <c r="G9" s="30" t="s">
        <v>152</v>
      </c>
      <c r="H9" s="33" t="s">
        <v>151</v>
      </c>
      <c r="I9" s="33" t="s">
        <v>151</v>
      </c>
      <c r="J9" s="33">
        <v>9000000</v>
      </c>
      <c r="K9" s="33">
        <v>15369900</v>
      </c>
    </row>
    <row r="10" spans="2:11" ht="12.75">
      <c r="B10" s="30" t="s">
        <v>154</v>
      </c>
      <c r="C10" s="33" t="s">
        <v>151</v>
      </c>
      <c r="D10" s="33">
        <v>12063200</v>
      </c>
      <c r="E10" s="408">
        <v>284204500</v>
      </c>
      <c r="G10" s="86" t="s">
        <v>153</v>
      </c>
      <c r="H10" s="87" t="s">
        <v>151</v>
      </c>
      <c r="I10" s="87" t="s">
        <v>151</v>
      </c>
      <c r="J10" s="87">
        <v>8427000</v>
      </c>
      <c r="K10" s="87">
        <v>17400000</v>
      </c>
    </row>
    <row r="11" spans="2:11" ht="12.75">
      <c r="B11" s="86" t="s">
        <v>155</v>
      </c>
      <c r="C11" s="87" t="s">
        <v>151</v>
      </c>
      <c r="D11" s="87">
        <v>26964500</v>
      </c>
      <c r="E11" s="409">
        <v>254721000</v>
      </c>
      <c r="G11" s="30" t="s">
        <v>154</v>
      </c>
      <c r="H11" s="33" t="s">
        <v>151</v>
      </c>
      <c r="I11" s="33" t="s">
        <v>151</v>
      </c>
      <c r="J11" s="33" t="s">
        <v>151</v>
      </c>
      <c r="K11" s="33">
        <v>3063000</v>
      </c>
    </row>
    <row r="12" spans="2:11" ht="12.75">
      <c r="B12" s="30" t="s">
        <v>92</v>
      </c>
      <c r="C12" s="33" t="s">
        <v>151</v>
      </c>
      <c r="D12" s="33">
        <v>5200000</v>
      </c>
      <c r="E12" s="408">
        <v>598210400</v>
      </c>
      <c r="G12" s="86" t="s">
        <v>155</v>
      </c>
      <c r="H12" s="87" t="s">
        <v>151</v>
      </c>
      <c r="I12" s="87" t="s">
        <v>151</v>
      </c>
      <c r="J12" s="87">
        <v>625000</v>
      </c>
      <c r="K12" s="87">
        <v>21339400</v>
      </c>
    </row>
    <row r="13" spans="2:11" ht="12.75">
      <c r="B13" s="86" t="s">
        <v>156</v>
      </c>
      <c r="C13" s="87" t="s">
        <v>151</v>
      </c>
      <c r="D13" s="87">
        <v>4575000</v>
      </c>
      <c r="E13" s="409">
        <v>338652100</v>
      </c>
      <c r="G13" s="30" t="s">
        <v>156</v>
      </c>
      <c r="H13" s="33" t="s">
        <v>151</v>
      </c>
      <c r="I13" s="33" t="s">
        <v>151</v>
      </c>
      <c r="J13" s="33">
        <v>4575000</v>
      </c>
      <c r="K13" s="33" t="s">
        <v>151</v>
      </c>
    </row>
    <row r="14" spans="2:11" ht="12.75">
      <c r="B14" s="30" t="s">
        <v>157</v>
      </c>
      <c r="C14" s="33" t="s">
        <v>151</v>
      </c>
      <c r="D14" s="33">
        <v>73377000</v>
      </c>
      <c r="E14" s="408">
        <v>519344800</v>
      </c>
      <c r="G14" s="86" t="s">
        <v>157</v>
      </c>
      <c r="H14" s="87" t="s">
        <v>151</v>
      </c>
      <c r="I14" s="87" t="s">
        <v>151</v>
      </c>
      <c r="J14" s="87">
        <v>38707000</v>
      </c>
      <c r="K14" s="87">
        <v>13094000</v>
      </c>
    </row>
    <row r="15" spans="2:11" ht="12.75">
      <c r="B15" s="86" t="s">
        <v>158</v>
      </c>
      <c r="C15" s="87" t="s">
        <v>151</v>
      </c>
      <c r="D15" s="87">
        <v>58560100</v>
      </c>
      <c r="E15" s="409">
        <v>714984900</v>
      </c>
      <c r="G15" s="30" t="s">
        <v>158</v>
      </c>
      <c r="H15" s="33" t="s">
        <v>151</v>
      </c>
      <c r="I15" s="33" t="s">
        <v>151</v>
      </c>
      <c r="J15" s="33">
        <v>17100000</v>
      </c>
      <c r="K15" s="33">
        <v>22460000</v>
      </c>
    </row>
    <row r="16" spans="2:11" ht="12.75">
      <c r="B16" s="30" t="s">
        <v>159</v>
      </c>
      <c r="C16" s="33">
        <v>5649000</v>
      </c>
      <c r="D16" s="33">
        <v>66477000</v>
      </c>
      <c r="E16" s="408">
        <v>763334800</v>
      </c>
      <c r="G16" s="86" t="s">
        <v>159</v>
      </c>
      <c r="H16" s="87" t="s">
        <v>151</v>
      </c>
      <c r="I16" s="87">
        <v>5649000</v>
      </c>
      <c r="J16" s="87">
        <v>32017000</v>
      </c>
      <c r="K16" s="87">
        <v>8760000</v>
      </c>
    </row>
    <row r="17" spans="2:11" ht="12.75">
      <c r="B17" s="86" t="s">
        <v>160</v>
      </c>
      <c r="C17" s="87" t="s">
        <v>151</v>
      </c>
      <c r="D17" s="87">
        <v>104612600</v>
      </c>
      <c r="E17" s="409">
        <v>1456008800</v>
      </c>
      <c r="G17" s="30" t="s">
        <v>160</v>
      </c>
      <c r="H17" s="33" t="s">
        <v>151</v>
      </c>
      <c r="I17" s="33" t="s">
        <v>151</v>
      </c>
      <c r="J17" s="33">
        <v>73324400</v>
      </c>
      <c r="K17" s="33">
        <v>6353000</v>
      </c>
    </row>
    <row r="18" spans="2:11" ht="12.75">
      <c r="B18" s="30" t="s">
        <v>161</v>
      </c>
      <c r="C18" s="33" t="s">
        <v>151</v>
      </c>
      <c r="D18" s="33">
        <v>106185000</v>
      </c>
      <c r="E18" s="408">
        <v>1179400300</v>
      </c>
      <c r="G18" s="86" t="s">
        <v>161</v>
      </c>
      <c r="H18" s="87" t="s">
        <v>151</v>
      </c>
      <c r="I18" s="87" t="s">
        <v>151</v>
      </c>
      <c r="J18" s="87">
        <v>33741900</v>
      </c>
      <c r="K18" s="87">
        <v>70943100</v>
      </c>
    </row>
    <row r="19" spans="2:11" ht="12.75">
      <c r="B19" s="86" t="s">
        <v>162</v>
      </c>
      <c r="C19" s="87" t="s">
        <v>151</v>
      </c>
      <c r="D19" s="87">
        <v>900000</v>
      </c>
      <c r="E19" s="409">
        <v>212537800</v>
      </c>
      <c r="G19" s="30" t="s">
        <v>162</v>
      </c>
      <c r="H19" s="33" t="s">
        <v>151</v>
      </c>
      <c r="I19" s="33" t="s">
        <v>151</v>
      </c>
      <c r="J19" s="33">
        <v>800000</v>
      </c>
      <c r="K19" s="33" t="s">
        <v>151</v>
      </c>
    </row>
    <row r="20" spans="2:11" ht="12.75">
      <c r="B20" s="30" t="s">
        <v>163</v>
      </c>
      <c r="C20" s="33" t="s">
        <v>151</v>
      </c>
      <c r="D20" s="33">
        <v>163025100</v>
      </c>
      <c r="E20" s="408">
        <v>1333973200</v>
      </c>
      <c r="G20" s="86" t="s">
        <v>163</v>
      </c>
      <c r="H20" s="87" t="s">
        <v>151</v>
      </c>
      <c r="I20" s="87" t="s">
        <v>151</v>
      </c>
      <c r="J20" s="87">
        <v>45625100</v>
      </c>
      <c r="K20" s="87">
        <v>27120000</v>
      </c>
    </row>
    <row r="21" spans="2:11" ht="12.75">
      <c r="B21" s="86" t="s">
        <v>164</v>
      </c>
      <c r="C21" s="87" t="s">
        <v>151</v>
      </c>
      <c r="D21" s="87">
        <v>455506700</v>
      </c>
      <c r="E21" s="409">
        <v>3535257600</v>
      </c>
      <c r="G21" s="30" t="s">
        <v>164</v>
      </c>
      <c r="H21" s="33" t="s">
        <v>151</v>
      </c>
      <c r="I21" s="33" t="s">
        <v>151</v>
      </c>
      <c r="J21" s="33">
        <v>154888200</v>
      </c>
      <c r="K21" s="33">
        <v>176996400</v>
      </c>
    </row>
    <row r="22" spans="2:11" ht="12.75">
      <c r="B22" s="30" t="s">
        <v>165</v>
      </c>
      <c r="C22" s="33" t="s">
        <v>151</v>
      </c>
      <c r="D22" s="33">
        <v>168535200</v>
      </c>
      <c r="E22" s="408">
        <v>1647160100</v>
      </c>
      <c r="G22" s="86" t="s">
        <v>165</v>
      </c>
      <c r="H22" s="87" t="s">
        <v>151</v>
      </c>
      <c r="I22" s="87" t="s">
        <v>151</v>
      </c>
      <c r="J22" s="87">
        <v>54070100</v>
      </c>
      <c r="K22" s="87">
        <v>64825000</v>
      </c>
    </row>
    <row r="23" spans="2:11" ht="13.5" thickBot="1">
      <c r="B23" s="88" t="s">
        <v>166</v>
      </c>
      <c r="C23" s="89">
        <v>5649000</v>
      </c>
      <c r="D23" s="89">
        <v>1648569300</v>
      </c>
      <c r="E23" s="410">
        <v>16309859100</v>
      </c>
      <c r="G23" s="88" t="s">
        <v>58</v>
      </c>
      <c r="H23" s="89" t="s">
        <v>151</v>
      </c>
      <c r="I23" s="89">
        <v>5649000</v>
      </c>
      <c r="J23" s="89">
        <v>564510300</v>
      </c>
      <c r="K23" s="89">
        <v>559663000</v>
      </c>
    </row>
    <row r="24" spans="2:11" ht="15.75">
      <c r="B24" s="578" t="s">
        <v>495</v>
      </c>
      <c r="C24" s="578"/>
      <c r="D24" s="578"/>
      <c r="E24" s="578"/>
      <c r="F24" s="578"/>
      <c r="G24" s="578"/>
      <c r="H24" s="578"/>
      <c r="I24" s="578"/>
      <c r="J24" s="578"/>
      <c r="K24" s="578"/>
    </row>
    <row r="25" spans="2:11" ht="15.75">
      <c r="B25" s="420"/>
      <c r="C25" s="420"/>
      <c r="D25" s="420"/>
      <c r="E25" s="420"/>
      <c r="F25" s="420"/>
      <c r="G25" s="420"/>
      <c r="H25" s="420"/>
      <c r="I25" s="420"/>
      <c r="J25" s="420"/>
      <c r="K25" s="420"/>
    </row>
    <row r="26" spans="2:6" ht="16.5" thickBot="1">
      <c r="B26" s="562" t="s">
        <v>9</v>
      </c>
      <c r="C26" s="562"/>
      <c r="D26" s="562"/>
      <c r="E26" s="562"/>
      <c r="F26" s="562"/>
    </row>
    <row r="27" spans="2:5" ht="18.75">
      <c r="B27" s="417" t="s">
        <v>503</v>
      </c>
      <c r="C27" s="418"/>
      <c r="D27" s="418"/>
      <c r="E27" s="419"/>
    </row>
    <row r="28" spans="2:5" ht="47.25" customHeight="1">
      <c r="B28" s="553" t="s">
        <v>38</v>
      </c>
      <c r="C28" s="549"/>
      <c r="D28" s="549"/>
      <c r="E28" s="550"/>
    </row>
    <row r="29" spans="2:5" ht="14.25" thickBot="1">
      <c r="B29" s="556" t="s">
        <v>39</v>
      </c>
      <c r="C29" s="547"/>
      <c r="D29" s="547"/>
      <c r="E29" s="548"/>
    </row>
  </sheetData>
  <mergeCells count="9">
    <mergeCell ref="B1:E1"/>
    <mergeCell ref="B2:D2"/>
    <mergeCell ref="B3:E3"/>
    <mergeCell ref="B5:E5"/>
    <mergeCell ref="B28:E28"/>
    <mergeCell ref="B29:E29"/>
    <mergeCell ref="B26:F26"/>
    <mergeCell ref="G5:K5"/>
    <mergeCell ref="B24:K24"/>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N52"/>
  <sheetViews>
    <sheetView workbookViewId="0" topLeftCell="A1">
      <selection activeCell="B1" sqref="B1:E1"/>
    </sheetView>
  </sheetViews>
  <sheetFormatPr defaultColWidth="9.140625" defaultRowHeight="12.75"/>
  <cols>
    <col min="1" max="1" width="3.57421875" style="5" customWidth="1"/>
    <col min="2" max="2" width="18.00390625" style="5" bestFit="1" customWidth="1"/>
    <col min="3" max="3" width="21.7109375" style="5" customWidth="1"/>
    <col min="4" max="4" width="11.28125" style="5" customWidth="1"/>
    <col min="5" max="5" width="19.7109375" style="5" customWidth="1"/>
    <col min="6" max="6" width="33.00390625" style="5" customWidth="1"/>
    <col min="7" max="7" width="21.140625" style="5" customWidth="1"/>
    <col min="8" max="8" width="3.57421875" style="5" customWidth="1"/>
    <col min="9" max="9" width="16.140625" style="5" customWidth="1"/>
    <col min="10" max="10" width="19.00390625" style="5" customWidth="1"/>
    <col min="11" max="11" width="11.421875" style="5" customWidth="1"/>
    <col min="12" max="12" width="19.7109375" style="5" customWidth="1"/>
    <col min="13" max="13" width="24.7109375" style="5" customWidth="1"/>
    <col min="14" max="14" width="16.57421875" style="5" customWidth="1"/>
    <col min="15" max="16384" width="9.140625" style="5" customWidth="1"/>
  </cols>
  <sheetData>
    <row r="1" spans="2:7" ht="23.25" customHeight="1">
      <c r="B1" s="565" t="s">
        <v>300</v>
      </c>
      <c r="C1" s="565"/>
      <c r="D1" s="565"/>
      <c r="E1" s="565"/>
      <c r="F1" s="24"/>
      <c r="G1" s="24"/>
    </row>
    <row r="2" spans="2:7" ht="18" customHeight="1">
      <c r="B2" s="579" t="s">
        <v>218</v>
      </c>
      <c r="C2" s="579"/>
      <c r="D2" s="579"/>
      <c r="E2" s="579"/>
      <c r="F2" s="24"/>
      <c r="G2" s="24"/>
    </row>
    <row r="3" spans="2:6" ht="15">
      <c r="B3" s="567" t="s">
        <v>424</v>
      </c>
      <c r="C3" s="567"/>
      <c r="D3" s="567"/>
      <c r="E3" s="567"/>
      <c r="F3" s="60"/>
    </row>
    <row r="5" spans="2:14" ht="16.5" thickBot="1">
      <c r="B5" s="582" t="s">
        <v>421</v>
      </c>
      <c r="C5" s="582"/>
      <c r="D5" s="582"/>
      <c r="E5" s="582"/>
      <c r="H5" s="24"/>
      <c r="I5" s="564" t="s">
        <v>422</v>
      </c>
      <c r="J5" s="564"/>
      <c r="K5" s="564"/>
      <c r="L5" s="564"/>
      <c r="M5" s="564"/>
      <c r="N5" s="564"/>
    </row>
    <row r="6" spans="2:14" ht="51">
      <c r="B6" s="101"/>
      <c r="C6" s="111" t="s">
        <v>485</v>
      </c>
      <c r="D6" s="111" t="s">
        <v>197</v>
      </c>
      <c r="E6" s="111" t="s">
        <v>484</v>
      </c>
      <c r="F6" s="111" t="s">
        <v>169</v>
      </c>
      <c r="G6" s="112" t="s">
        <v>408</v>
      </c>
      <c r="I6" s="42"/>
      <c r="J6" s="108" t="s">
        <v>167</v>
      </c>
      <c r="K6" s="108" t="s">
        <v>168</v>
      </c>
      <c r="L6" s="62" t="s">
        <v>407</v>
      </c>
      <c r="M6" s="62" t="s">
        <v>169</v>
      </c>
      <c r="N6" s="109" t="s">
        <v>408</v>
      </c>
    </row>
    <row r="7" spans="1:14" ht="12.75">
      <c r="A7" s="92"/>
      <c r="B7" s="103" t="s">
        <v>133</v>
      </c>
      <c r="C7" s="277">
        <v>9.333333333333334</v>
      </c>
      <c r="D7" s="277">
        <v>83</v>
      </c>
      <c r="E7" s="274">
        <v>0.8554216867469879</v>
      </c>
      <c r="F7" s="278" t="s">
        <v>171</v>
      </c>
      <c r="G7" s="262">
        <v>71</v>
      </c>
      <c r="I7" s="103" t="s">
        <v>133</v>
      </c>
      <c r="J7" s="277">
        <v>3.3333333333333335</v>
      </c>
      <c r="K7" s="286">
        <v>34.333333333333336</v>
      </c>
      <c r="L7" s="290">
        <v>0.8155339805825242</v>
      </c>
      <c r="M7" s="294" t="s">
        <v>170</v>
      </c>
      <c r="N7" s="297">
        <v>28</v>
      </c>
    </row>
    <row r="8" spans="1:14" ht="12.75">
      <c r="A8" s="92"/>
      <c r="B8" s="102" t="s">
        <v>298</v>
      </c>
      <c r="C8" s="279">
        <v>525</v>
      </c>
      <c r="D8" s="279">
        <v>2297.6666666666665</v>
      </c>
      <c r="E8" s="275">
        <v>0.07398810387349486</v>
      </c>
      <c r="F8" s="280" t="s">
        <v>409</v>
      </c>
      <c r="G8" s="38">
        <v>170</v>
      </c>
      <c r="I8" s="77" t="s">
        <v>298</v>
      </c>
      <c r="J8" s="284">
        <v>236.66666666666666</v>
      </c>
      <c r="K8" s="287">
        <v>800.6666666666666</v>
      </c>
      <c r="L8" s="291">
        <v>0.14363030807660285</v>
      </c>
      <c r="M8" s="295" t="s">
        <v>415</v>
      </c>
      <c r="N8" s="298">
        <v>115</v>
      </c>
    </row>
    <row r="9" spans="1:14" ht="12.75">
      <c r="A9" s="92"/>
      <c r="B9" s="103" t="s">
        <v>295</v>
      </c>
      <c r="C9" s="277">
        <v>9</v>
      </c>
      <c r="D9" s="277">
        <v>14.333333333333334</v>
      </c>
      <c r="E9" s="274">
        <v>0.20930232558139533</v>
      </c>
      <c r="F9" s="278" t="s">
        <v>410</v>
      </c>
      <c r="G9" s="262">
        <v>3</v>
      </c>
      <c r="I9" s="78" t="s">
        <v>295</v>
      </c>
      <c r="J9" s="285">
        <v>2.3333333333333335</v>
      </c>
      <c r="K9" s="288">
        <v>6</v>
      </c>
      <c r="L9" s="292">
        <v>0.6666666666666666</v>
      </c>
      <c r="M9" s="294" t="s">
        <v>417</v>
      </c>
      <c r="N9" s="297">
        <v>4</v>
      </c>
    </row>
    <row r="10" spans="1:14" ht="12.75" customHeight="1">
      <c r="A10" s="92"/>
      <c r="B10" s="102" t="s">
        <v>47</v>
      </c>
      <c r="C10" s="279">
        <v>60.666666666666664</v>
      </c>
      <c r="D10" s="279">
        <v>140</v>
      </c>
      <c r="E10" s="275">
        <v>0.15714285714285714</v>
      </c>
      <c r="F10" s="280" t="s">
        <v>411</v>
      </c>
      <c r="G10" s="38">
        <v>22</v>
      </c>
      <c r="I10" s="77" t="s">
        <v>47</v>
      </c>
      <c r="J10" s="284">
        <v>37.333333333333336</v>
      </c>
      <c r="K10" s="287">
        <v>146.66666666666666</v>
      </c>
      <c r="L10" s="291">
        <v>0.375</v>
      </c>
      <c r="M10" s="295" t="s">
        <v>418</v>
      </c>
      <c r="N10" s="298">
        <v>55</v>
      </c>
    </row>
    <row r="11" spans="1:14" ht="12.75">
      <c r="A11" s="92"/>
      <c r="B11" s="103" t="s">
        <v>296</v>
      </c>
      <c r="C11" s="277">
        <v>162.33333333333334</v>
      </c>
      <c r="D11" s="277">
        <v>538</v>
      </c>
      <c r="E11" s="274">
        <v>0.08736059479553904</v>
      </c>
      <c r="F11" s="278" t="s">
        <v>412</v>
      </c>
      <c r="G11" s="262">
        <v>47</v>
      </c>
      <c r="I11" s="78" t="s">
        <v>296</v>
      </c>
      <c r="J11" s="285">
        <v>38</v>
      </c>
      <c r="K11" s="288">
        <v>76.66666666666667</v>
      </c>
      <c r="L11" s="292">
        <v>0.14347826086956522</v>
      </c>
      <c r="M11" s="294" t="s">
        <v>420</v>
      </c>
      <c r="N11" s="297">
        <v>11</v>
      </c>
    </row>
    <row r="12" spans="1:14" ht="18" customHeight="1">
      <c r="A12" s="92"/>
      <c r="B12" s="102" t="s">
        <v>297</v>
      </c>
      <c r="C12" s="279">
        <v>30.666666666666668</v>
      </c>
      <c r="D12" s="279">
        <v>97.33333333333333</v>
      </c>
      <c r="E12" s="275">
        <v>0.32876712328767127</v>
      </c>
      <c r="F12" s="280" t="s">
        <v>413</v>
      </c>
      <c r="G12" s="38">
        <v>32</v>
      </c>
      <c r="I12" s="77" t="s">
        <v>297</v>
      </c>
      <c r="J12" s="284">
        <v>18.666666666666668</v>
      </c>
      <c r="K12" s="287">
        <v>34.666666666666664</v>
      </c>
      <c r="L12" s="291">
        <v>0.11538461538461539</v>
      </c>
      <c r="M12" s="295" t="s">
        <v>419</v>
      </c>
      <c r="N12" s="298">
        <v>4</v>
      </c>
    </row>
    <row r="13" spans="1:14" ht="15.75" customHeight="1">
      <c r="A13" s="92"/>
      <c r="B13" s="103" t="s">
        <v>294</v>
      </c>
      <c r="C13" s="277">
        <v>61</v>
      </c>
      <c r="D13" s="277">
        <v>203.66666666666666</v>
      </c>
      <c r="E13" s="274">
        <v>0.43207855973813425</v>
      </c>
      <c r="F13" s="278" t="s">
        <v>414</v>
      </c>
      <c r="G13" s="262">
        <v>88</v>
      </c>
      <c r="I13" s="78" t="s">
        <v>294</v>
      </c>
      <c r="J13" s="285">
        <v>22.666666666666668</v>
      </c>
      <c r="K13" s="288">
        <v>31</v>
      </c>
      <c r="L13" s="292">
        <v>0.16129032258064516</v>
      </c>
      <c r="M13" s="294" t="s">
        <v>416</v>
      </c>
      <c r="N13" s="297">
        <v>5</v>
      </c>
    </row>
    <row r="14" spans="1:14" ht="13.5" thickBot="1">
      <c r="A14" s="92"/>
      <c r="B14" s="104" t="s">
        <v>403</v>
      </c>
      <c r="C14" s="281">
        <v>858</v>
      </c>
      <c r="D14" s="282">
        <v>3374</v>
      </c>
      <c r="E14" s="276">
        <v>0.05038529934795495</v>
      </c>
      <c r="F14" s="283" t="s">
        <v>409</v>
      </c>
      <c r="G14" s="271">
        <v>170</v>
      </c>
      <c r="I14" s="104" t="s">
        <v>403</v>
      </c>
      <c r="J14" s="282">
        <v>359</v>
      </c>
      <c r="K14" s="289">
        <v>1130</v>
      </c>
      <c r="L14" s="293">
        <v>0.10176991150442478</v>
      </c>
      <c r="M14" s="296" t="s">
        <v>415</v>
      </c>
      <c r="N14" s="299">
        <v>115</v>
      </c>
    </row>
    <row r="15" ht="12.75">
      <c r="A15" s="92"/>
    </row>
    <row r="16" spans="2:9" ht="16.5" thickBot="1">
      <c r="B16" s="581" t="s">
        <v>406</v>
      </c>
      <c r="C16" s="581"/>
      <c r="D16" s="581"/>
      <c r="E16" s="24"/>
      <c r="I16" s="24"/>
    </row>
    <row r="17" spans="2:9" ht="13.5" customHeight="1">
      <c r="B17" s="94"/>
      <c r="C17" s="95" t="s">
        <v>404</v>
      </c>
      <c r="D17" s="96" t="s">
        <v>405</v>
      </c>
      <c r="E17" s="24"/>
      <c r="I17" s="24"/>
    </row>
    <row r="18" spans="2:9" ht="12.75">
      <c r="B18" s="64" t="s">
        <v>403</v>
      </c>
      <c r="C18" s="303">
        <v>1130</v>
      </c>
      <c r="D18" s="105">
        <v>3374</v>
      </c>
      <c r="E18" s="24"/>
      <c r="I18" s="24"/>
    </row>
    <row r="19" spans="2:9" ht="12.75">
      <c r="B19" s="78" t="s">
        <v>294</v>
      </c>
      <c r="C19" s="304">
        <v>31</v>
      </c>
      <c r="D19" s="106">
        <v>203.66666666666666</v>
      </c>
      <c r="E19" s="24"/>
      <c r="I19" s="24"/>
    </row>
    <row r="20" spans="2:9" ht="12.75">
      <c r="B20" s="77" t="s">
        <v>297</v>
      </c>
      <c r="C20" s="305">
        <v>34.666666666666664</v>
      </c>
      <c r="D20" s="12">
        <v>97.33333333333333</v>
      </c>
      <c r="E20" s="24"/>
      <c r="I20" s="24"/>
    </row>
    <row r="21" spans="2:9" ht="12.75">
      <c r="B21" s="78" t="s">
        <v>296</v>
      </c>
      <c r="C21" s="304">
        <v>76.66666666666667</v>
      </c>
      <c r="D21" s="106">
        <v>538</v>
      </c>
      <c r="E21" s="24"/>
      <c r="I21" s="24"/>
    </row>
    <row r="22" spans="2:9" ht="12.75">
      <c r="B22" s="77" t="s">
        <v>47</v>
      </c>
      <c r="C22" s="305">
        <v>146.66666666666666</v>
      </c>
      <c r="D22" s="12">
        <v>140</v>
      </c>
      <c r="E22" s="24"/>
      <c r="I22" s="24"/>
    </row>
    <row r="23" spans="2:9" ht="12.75">
      <c r="B23" s="78" t="s">
        <v>295</v>
      </c>
      <c r="C23" s="304">
        <v>6</v>
      </c>
      <c r="D23" s="106">
        <v>14.333333333333334</v>
      </c>
      <c r="E23" s="24"/>
      <c r="I23" s="24"/>
    </row>
    <row r="24" spans="2:9" ht="12.75">
      <c r="B24" s="77" t="s">
        <v>298</v>
      </c>
      <c r="C24" s="305">
        <v>800.6666666666666</v>
      </c>
      <c r="D24" s="12">
        <v>2297.6666666666665</v>
      </c>
      <c r="I24" s="24"/>
    </row>
    <row r="25" spans="2:9" ht="13.5" thickBot="1">
      <c r="B25" s="98" t="s">
        <v>133</v>
      </c>
      <c r="C25" s="306">
        <v>34.333333333333336</v>
      </c>
      <c r="D25" s="107">
        <v>83</v>
      </c>
      <c r="I25" s="24"/>
    </row>
    <row r="27" ht="12.75">
      <c r="A27" s="92"/>
    </row>
    <row r="28" spans="1:5" ht="12.75">
      <c r="A28" s="92"/>
      <c r="B28" s="92"/>
      <c r="C28" s="92"/>
      <c r="D28" s="92"/>
      <c r="E28" s="92"/>
    </row>
    <row r="29" spans="1:5" ht="12.75">
      <c r="A29" s="92"/>
      <c r="B29" s="92"/>
      <c r="C29" s="92"/>
      <c r="D29" s="92"/>
      <c r="E29" s="92"/>
    </row>
    <row r="30" spans="1:5" ht="12.75">
      <c r="A30" s="92"/>
      <c r="B30" s="92"/>
      <c r="C30" s="92"/>
      <c r="D30" s="92"/>
      <c r="E30" s="92"/>
    </row>
    <row r="31" spans="1:5" ht="12.75">
      <c r="A31" s="92"/>
      <c r="B31" s="92"/>
      <c r="C31" s="92"/>
      <c r="D31" s="92"/>
      <c r="E31" s="92"/>
    </row>
    <row r="32" spans="1:5" ht="12.75">
      <c r="A32" s="92"/>
      <c r="B32" s="92"/>
      <c r="C32" s="92"/>
      <c r="D32" s="92"/>
      <c r="E32" s="92"/>
    </row>
    <row r="33" spans="1:5" ht="12.75">
      <c r="A33" s="92"/>
      <c r="B33" s="92"/>
      <c r="C33" s="92"/>
      <c r="D33" s="92"/>
      <c r="E33" s="92"/>
    </row>
    <row r="41" spans="2:9" ht="12.75">
      <c r="B41" s="24"/>
      <c r="C41" s="24"/>
      <c r="D41" s="24"/>
      <c r="E41" s="24"/>
      <c r="F41" s="24"/>
      <c r="G41" s="24"/>
      <c r="H41" s="24"/>
      <c r="I41" s="24"/>
    </row>
    <row r="42" spans="2:9" ht="12.75">
      <c r="B42" s="24"/>
      <c r="C42" s="2"/>
      <c r="D42" s="110"/>
      <c r="E42" s="270"/>
      <c r="F42" s="110"/>
      <c r="G42" s="110"/>
      <c r="H42" s="270"/>
      <c r="I42" s="24"/>
    </row>
    <row r="43" spans="2:9" ht="15.75">
      <c r="B43" s="585" t="s">
        <v>423</v>
      </c>
      <c r="C43" s="585"/>
      <c r="D43" s="585"/>
      <c r="E43" s="585"/>
      <c r="F43" s="585"/>
      <c r="G43" s="585"/>
      <c r="H43" s="24"/>
      <c r="I43" s="24"/>
    </row>
    <row r="44" spans="2:9" ht="15.75">
      <c r="B44" s="321"/>
      <c r="C44" s="321"/>
      <c r="D44" s="321"/>
      <c r="E44" s="321"/>
      <c r="F44" s="321"/>
      <c r="G44" s="321"/>
      <c r="H44" s="24"/>
      <c r="I44" s="24"/>
    </row>
    <row r="45" spans="2:9" ht="16.5" thickBot="1">
      <c r="B45" s="562" t="s">
        <v>9</v>
      </c>
      <c r="C45" s="562"/>
      <c r="D45" s="562"/>
      <c r="E45" s="562"/>
      <c r="F45" s="562"/>
      <c r="G45" s="110"/>
      <c r="H45" s="24"/>
      <c r="I45" s="24"/>
    </row>
    <row r="46" spans="2:9" ht="15.75">
      <c r="B46" s="416" t="s">
        <v>218</v>
      </c>
      <c r="C46" s="411"/>
      <c r="D46" s="411"/>
      <c r="E46" s="411"/>
      <c r="F46" s="411"/>
      <c r="G46" s="412"/>
      <c r="H46" s="24"/>
      <c r="I46" s="24"/>
    </row>
    <row r="47" spans="2:9" ht="78" customHeight="1">
      <c r="B47" s="571" t="s">
        <v>36</v>
      </c>
      <c r="C47" s="572"/>
      <c r="D47" s="572"/>
      <c r="E47" s="572"/>
      <c r="F47" s="572"/>
      <c r="G47" s="570"/>
      <c r="H47" s="24"/>
      <c r="I47" s="24"/>
    </row>
    <row r="48" spans="2:9" ht="16.5" thickBot="1">
      <c r="B48" s="583" t="s">
        <v>37</v>
      </c>
      <c r="C48" s="584"/>
      <c r="D48" s="584"/>
      <c r="E48" s="584"/>
      <c r="F48" s="415"/>
      <c r="G48" s="413"/>
      <c r="H48" s="24"/>
      <c r="I48" s="24"/>
    </row>
    <row r="49" spans="8:9" ht="12.75">
      <c r="H49" s="24"/>
      <c r="I49" s="24"/>
    </row>
    <row r="50" spans="2:9" ht="12.75">
      <c r="B50" s="24"/>
      <c r="C50" s="24"/>
      <c r="D50" s="24"/>
      <c r="E50" s="24"/>
      <c r="F50" s="24"/>
      <c r="G50" s="24"/>
      <c r="H50" s="24"/>
      <c r="I50" s="24"/>
    </row>
    <row r="51" spans="2:9" ht="12.75">
      <c r="B51" s="24"/>
      <c r="C51" s="24"/>
      <c r="D51" s="24"/>
      <c r="E51" s="24"/>
      <c r="F51" s="24"/>
      <c r="G51" s="24"/>
      <c r="H51" s="24"/>
      <c r="I51" s="24"/>
    </row>
    <row r="52" spans="5:7" ht="12.75">
      <c r="E52" s="24"/>
      <c r="F52" s="24"/>
      <c r="G52" s="24"/>
    </row>
  </sheetData>
  <mergeCells count="10">
    <mergeCell ref="B1:E1"/>
    <mergeCell ref="B2:E2"/>
    <mergeCell ref="B3:E3"/>
    <mergeCell ref="I5:N5"/>
    <mergeCell ref="B16:D16"/>
    <mergeCell ref="B5:E5"/>
    <mergeCell ref="B47:G47"/>
    <mergeCell ref="B48:E48"/>
    <mergeCell ref="B45:F45"/>
    <mergeCell ref="B43:G43"/>
  </mergeCells>
  <printOptions/>
  <pageMargins left="0.75" right="0.75" top="1" bottom="1" header="0.5" footer="0.5"/>
  <pageSetup horizontalDpi="300" verticalDpi="300" orientation="portrait" r:id="rId2"/>
  <drawing r:id="rId1"/>
</worksheet>
</file>

<file path=xl/worksheets/sheet6.xml><?xml version="1.0" encoding="utf-8"?>
<worksheet xmlns="http://schemas.openxmlformats.org/spreadsheetml/2006/main" xmlns:r="http://schemas.openxmlformats.org/officeDocument/2006/relationships">
  <dimension ref="B1:G51"/>
  <sheetViews>
    <sheetView workbookViewId="0" topLeftCell="A1">
      <selection activeCell="F17" sqref="F17"/>
    </sheetView>
  </sheetViews>
  <sheetFormatPr defaultColWidth="9.140625" defaultRowHeight="12.75"/>
  <cols>
    <col min="1" max="1" width="3.57421875" style="5" customWidth="1"/>
    <col min="2" max="2" width="39.421875" style="5" customWidth="1"/>
    <col min="3" max="3" width="11.28125" style="5" customWidth="1"/>
    <col min="4" max="5" width="9.140625" style="5" customWidth="1"/>
    <col min="6" max="6" width="30.7109375" style="5" customWidth="1"/>
    <col min="7" max="16384" width="9.140625" style="5" customWidth="1"/>
  </cols>
  <sheetData>
    <row r="1" spans="2:4" ht="23.25" customHeight="1">
      <c r="B1" s="565" t="s">
        <v>300</v>
      </c>
      <c r="C1" s="565"/>
      <c r="D1" s="565"/>
    </row>
    <row r="2" spans="2:4" ht="18" customHeight="1">
      <c r="B2" s="83" t="s">
        <v>218</v>
      </c>
      <c r="C2" s="83"/>
      <c r="D2" s="83"/>
    </row>
    <row r="3" spans="2:4" ht="15">
      <c r="B3" s="567" t="s">
        <v>424</v>
      </c>
      <c r="C3" s="567"/>
      <c r="D3" s="567"/>
    </row>
    <row r="5" spans="2:5" ht="16.5" thickBot="1">
      <c r="B5" s="587" t="s">
        <v>293</v>
      </c>
      <c r="C5" s="587"/>
      <c r="D5" s="587"/>
      <c r="E5" s="587"/>
    </row>
    <row r="6" spans="2:4" ht="13.5" thickBot="1">
      <c r="B6" s="116" t="s">
        <v>219</v>
      </c>
      <c r="C6" s="117" t="s">
        <v>218</v>
      </c>
      <c r="D6" s="117" t="s">
        <v>67</v>
      </c>
    </row>
    <row r="7" spans="2:4" ht="12.75">
      <c r="B7" s="118" t="s">
        <v>171</v>
      </c>
      <c r="C7" s="21">
        <v>86</v>
      </c>
      <c r="D7" s="18">
        <v>2002</v>
      </c>
    </row>
    <row r="8" spans="2:4" ht="12.75">
      <c r="B8" s="119" t="s">
        <v>199</v>
      </c>
      <c r="C8" s="22">
        <v>2</v>
      </c>
      <c r="D8" s="19">
        <v>2002</v>
      </c>
    </row>
    <row r="9" spans="2:4" ht="12.75">
      <c r="B9" s="119" t="s">
        <v>200</v>
      </c>
      <c r="C9" s="22">
        <v>3</v>
      </c>
      <c r="D9" s="19">
        <v>2002</v>
      </c>
    </row>
    <row r="10" spans="2:4" ht="12.75">
      <c r="B10" s="119" t="s">
        <v>201</v>
      </c>
      <c r="C10" s="22">
        <v>2</v>
      </c>
      <c r="D10" s="19">
        <v>2002</v>
      </c>
    </row>
    <row r="11" spans="2:4" ht="12.75">
      <c r="B11" s="119" t="s">
        <v>204</v>
      </c>
      <c r="C11" s="22">
        <v>1</v>
      </c>
      <c r="D11" s="19">
        <v>2002</v>
      </c>
    </row>
    <row r="12" spans="2:4" ht="12.75">
      <c r="B12" s="119" t="s">
        <v>205</v>
      </c>
      <c r="C12" s="22">
        <v>2</v>
      </c>
      <c r="D12" s="19">
        <v>2002</v>
      </c>
    </row>
    <row r="13" spans="2:4" ht="12.75">
      <c r="B13" s="119" t="s">
        <v>211</v>
      </c>
      <c r="C13" s="22">
        <v>1</v>
      </c>
      <c r="D13" s="19">
        <v>2002</v>
      </c>
    </row>
    <row r="14" spans="2:4" ht="12.75">
      <c r="B14" s="119" t="s">
        <v>212</v>
      </c>
      <c r="C14" s="22">
        <v>1</v>
      </c>
      <c r="D14" s="19">
        <v>2002</v>
      </c>
    </row>
    <row r="15" spans="2:4" ht="12.75">
      <c r="B15" s="119" t="s">
        <v>214</v>
      </c>
      <c r="C15" s="22">
        <v>1</v>
      </c>
      <c r="D15" s="19">
        <v>2002</v>
      </c>
    </row>
    <row r="16" spans="2:4" ht="12.75">
      <c r="B16" s="119" t="s">
        <v>215</v>
      </c>
      <c r="C16" s="22">
        <v>1</v>
      </c>
      <c r="D16" s="19">
        <v>2002</v>
      </c>
    </row>
    <row r="17" spans="2:4" ht="12.75">
      <c r="B17" s="119" t="s">
        <v>217</v>
      </c>
      <c r="C17" s="22">
        <v>1</v>
      </c>
      <c r="D17" s="19">
        <v>2002</v>
      </c>
    </row>
    <row r="18" spans="2:4" ht="12.75">
      <c r="B18" s="120" t="s">
        <v>171</v>
      </c>
      <c r="C18" s="16">
        <v>65</v>
      </c>
      <c r="D18" s="19">
        <v>2003</v>
      </c>
    </row>
    <row r="19" spans="2:4" ht="12.75">
      <c r="B19" s="120" t="s">
        <v>198</v>
      </c>
      <c r="C19" s="16">
        <v>3</v>
      </c>
      <c r="D19" s="19">
        <v>2003</v>
      </c>
    </row>
    <row r="20" spans="2:4" ht="12.75">
      <c r="B20" s="120" t="s">
        <v>199</v>
      </c>
      <c r="C20" s="16">
        <v>2</v>
      </c>
      <c r="D20" s="19">
        <v>2003</v>
      </c>
    </row>
    <row r="21" spans="2:4" ht="15" customHeight="1">
      <c r="B21" s="120" t="s">
        <v>202</v>
      </c>
      <c r="C21" s="16">
        <v>1</v>
      </c>
      <c r="D21" s="19">
        <v>2003</v>
      </c>
    </row>
    <row r="22" spans="2:4" ht="12.75">
      <c r="B22" s="120" t="s">
        <v>207</v>
      </c>
      <c r="C22" s="16">
        <v>1</v>
      </c>
      <c r="D22" s="19">
        <v>2003</v>
      </c>
    </row>
    <row r="23" spans="2:4" ht="12.75">
      <c r="B23" s="120" t="s">
        <v>208</v>
      </c>
      <c r="C23" s="16">
        <v>1</v>
      </c>
      <c r="D23" s="19">
        <v>2003</v>
      </c>
    </row>
    <row r="24" spans="2:4" ht="12.75">
      <c r="B24" s="120" t="s">
        <v>209</v>
      </c>
      <c r="C24" s="16">
        <v>1</v>
      </c>
      <c r="D24" s="19">
        <v>2003</v>
      </c>
    </row>
    <row r="25" spans="2:4" ht="12.75">
      <c r="B25" s="120" t="s">
        <v>210</v>
      </c>
      <c r="C25" s="16">
        <v>1</v>
      </c>
      <c r="D25" s="19">
        <v>2003</v>
      </c>
    </row>
    <row r="26" spans="2:4" ht="12.75">
      <c r="B26" s="120" t="s">
        <v>171</v>
      </c>
      <c r="C26" s="16">
        <v>63</v>
      </c>
      <c r="D26" s="19">
        <v>2004</v>
      </c>
    </row>
    <row r="27" spans="2:4" ht="12.75">
      <c r="B27" s="120" t="s">
        <v>198</v>
      </c>
      <c r="C27" s="16">
        <v>1</v>
      </c>
      <c r="D27" s="19">
        <v>2004</v>
      </c>
    </row>
    <row r="28" spans="2:4" ht="12.75">
      <c r="B28" s="120" t="s">
        <v>202</v>
      </c>
      <c r="C28" s="16">
        <v>1</v>
      </c>
      <c r="D28" s="19">
        <v>2004</v>
      </c>
    </row>
    <row r="29" spans="2:4" ht="12.75">
      <c r="B29" s="120" t="s">
        <v>203</v>
      </c>
      <c r="C29" s="16">
        <v>2</v>
      </c>
      <c r="D29" s="19">
        <v>2004</v>
      </c>
    </row>
    <row r="30" spans="2:4" ht="12.75">
      <c r="B30" s="120" t="s">
        <v>204</v>
      </c>
      <c r="C30" s="16">
        <v>1</v>
      </c>
      <c r="D30" s="19">
        <v>2004</v>
      </c>
    </row>
    <row r="31" spans="2:4" ht="12.75">
      <c r="B31" s="120" t="s">
        <v>206</v>
      </c>
      <c r="C31" s="16">
        <v>2</v>
      </c>
      <c r="D31" s="19">
        <v>2004</v>
      </c>
    </row>
    <row r="32" spans="2:4" ht="12.75">
      <c r="B32" s="120" t="s">
        <v>207</v>
      </c>
      <c r="C32" s="16">
        <v>1</v>
      </c>
      <c r="D32" s="19">
        <v>2004</v>
      </c>
    </row>
    <row r="33" spans="2:4" ht="12.75">
      <c r="B33" s="120" t="s">
        <v>213</v>
      </c>
      <c r="C33" s="16">
        <v>1</v>
      </c>
      <c r="D33" s="19">
        <v>2004</v>
      </c>
    </row>
    <row r="34" spans="2:4" ht="12.75">
      <c r="B34" s="120" t="s">
        <v>216</v>
      </c>
      <c r="C34" s="16">
        <v>1</v>
      </c>
      <c r="D34" s="19">
        <v>2004</v>
      </c>
    </row>
    <row r="35" spans="2:4" ht="12.75">
      <c r="B35" s="30" t="s">
        <v>220</v>
      </c>
      <c r="C35" s="16">
        <v>1</v>
      </c>
      <c r="D35" s="16">
        <v>1971</v>
      </c>
    </row>
    <row r="36" spans="2:4" ht="12.75">
      <c r="B36" s="30" t="s">
        <v>170</v>
      </c>
      <c r="C36" s="16">
        <v>45</v>
      </c>
      <c r="D36" s="16">
        <v>1971</v>
      </c>
    </row>
    <row r="37" spans="2:4" ht="12.75">
      <c r="B37" s="30" t="s">
        <v>221</v>
      </c>
      <c r="C37" s="16">
        <v>2</v>
      </c>
      <c r="D37" s="16">
        <v>1971</v>
      </c>
    </row>
    <row r="38" spans="2:4" ht="12.75">
      <c r="B38" s="30" t="s">
        <v>220</v>
      </c>
      <c r="C38" s="16">
        <v>2</v>
      </c>
      <c r="D38" s="16">
        <v>1972</v>
      </c>
    </row>
    <row r="39" spans="2:4" ht="12.75">
      <c r="B39" s="30" t="s">
        <v>170</v>
      </c>
      <c r="C39" s="16">
        <v>26</v>
      </c>
      <c r="D39" s="16">
        <v>1972</v>
      </c>
    </row>
    <row r="40" spans="2:4" ht="12.75">
      <c r="B40" s="30" t="s">
        <v>222</v>
      </c>
      <c r="C40" s="19">
        <v>1</v>
      </c>
      <c r="D40" s="16">
        <v>1973</v>
      </c>
    </row>
    <row r="41" spans="2:4" ht="12.75">
      <c r="B41" s="30" t="s">
        <v>223</v>
      </c>
      <c r="C41" s="19">
        <v>11</v>
      </c>
      <c r="D41" s="16">
        <v>1973</v>
      </c>
    </row>
    <row r="42" spans="2:4" ht="12.75">
      <c r="B42" s="30" t="s">
        <v>220</v>
      </c>
      <c r="C42" s="19">
        <v>2</v>
      </c>
      <c r="D42" s="16">
        <v>1973</v>
      </c>
    </row>
    <row r="43" spans="2:4" ht="12.75">
      <c r="B43" s="30" t="s">
        <v>224</v>
      </c>
      <c r="C43" s="19">
        <v>1</v>
      </c>
      <c r="D43" s="16">
        <v>1973</v>
      </c>
    </row>
    <row r="44" spans="2:4" ht="13.5" thickBot="1">
      <c r="B44" s="31" t="s">
        <v>170</v>
      </c>
      <c r="C44" s="20">
        <v>12</v>
      </c>
      <c r="D44" s="17">
        <v>1973</v>
      </c>
    </row>
    <row r="45" spans="2:4" ht="12.75">
      <c r="B45" s="114" t="s">
        <v>57</v>
      </c>
      <c r="C45" s="115">
        <f>SUBTOTAL(109,C7:C44)</f>
        <v>352</v>
      </c>
      <c r="D45" s="113"/>
    </row>
    <row r="46" spans="2:7" ht="15.75">
      <c r="B46" s="586" t="s">
        <v>486</v>
      </c>
      <c r="C46" s="586"/>
      <c r="D46" s="586"/>
      <c r="E46" s="586"/>
      <c r="F46" s="586"/>
      <c r="G46" s="586"/>
    </row>
    <row r="47" spans="2:7" ht="15.75">
      <c r="B47" s="221"/>
      <c r="C47" s="221"/>
      <c r="D47" s="221"/>
      <c r="E47" s="221"/>
      <c r="F47" s="221"/>
      <c r="G47" s="221"/>
    </row>
    <row r="48" spans="2:6" ht="16.5" thickBot="1">
      <c r="B48" s="562" t="s">
        <v>9</v>
      </c>
      <c r="C48" s="562"/>
      <c r="D48" s="562"/>
      <c r="E48" s="562"/>
      <c r="F48" s="562"/>
    </row>
    <row r="49" spans="2:7" ht="15.75">
      <c r="B49" s="416" t="s">
        <v>218</v>
      </c>
      <c r="C49" s="411"/>
      <c r="D49" s="411"/>
      <c r="E49" s="411"/>
      <c r="F49" s="411"/>
      <c r="G49" s="412"/>
    </row>
    <row r="50" spans="2:7" ht="98.25" customHeight="1">
      <c r="B50" s="571" t="s">
        <v>36</v>
      </c>
      <c r="C50" s="572"/>
      <c r="D50" s="572"/>
      <c r="E50" s="572"/>
      <c r="F50" s="572"/>
      <c r="G50" s="570"/>
    </row>
    <row r="51" spans="2:7" ht="15.75" customHeight="1" thickBot="1">
      <c r="B51" s="583" t="s">
        <v>37</v>
      </c>
      <c r="C51" s="584"/>
      <c r="D51" s="584"/>
      <c r="E51" s="584"/>
      <c r="F51" s="415"/>
      <c r="G51" s="413"/>
    </row>
  </sheetData>
  <mergeCells count="7">
    <mergeCell ref="B51:E51"/>
    <mergeCell ref="B48:F48"/>
    <mergeCell ref="B3:D3"/>
    <mergeCell ref="B1:D1"/>
    <mergeCell ref="B46:G46"/>
    <mergeCell ref="B5:E5"/>
    <mergeCell ref="B50:G50"/>
  </mergeCells>
  <printOptions/>
  <pageMargins left="0.75" right="0.75" top="1" bottom="1" header="0.5" footer="0.5"/>
  <pageSetup orientation="portrait" paperSize="9"/>
  <tableParts>
    <tablePart r:id="rId1"/>
  </tableParts>
</worksheet>
</file>

<file path=xl/worksheets/sheet7.xml><?xml version="1.0" encoding="utf-8"?>
<worksheet xmlns="http://schemas.openxmlformats.org/spreadsheetml/2006/main" xmlns:r="http://schemas.openxmlformats.org/officeDocument/2006/relationships">
  <dimension ref="B1:L24"/>
  <sheetViews>
    <sheetView workbookViewId="0" topLeftCell="A1">
      <selection activeCell="B21" sqref="B21:F21"/>
    </sheetView>
  </sheetViews>
  <sheetFormatPr defaultColWidth="9.140625" defaultRowHeight="12.75"/>
  <cols>
    <col min="1" max="1" width="3.7109375" style="5" customWidth="1"/>
    <col min="2" max="2" width="8.00390625" style="5" bestFit="1" customWidth="1"/>
    <col min="3" max="3" width="13.7109375" style="5" bestFit="1" customWidth="1"/>
    <col min="4" max="4" width="12.140625" style="5" bestFit="1" customWidth="1"/>
    <col min="5" max="5" width="9.140625" style="5" customWidth="1"/>
    <col min="6" max="6" width="8.00390625" style="5" customWidth="1"/>
    <col min="7" max="7" width="17.28125" style="5" customWidth="1"/>
    <col min="8" max="8" width="10.140625" style="5" bestFit="1" customWidth="1"/>
    <col min="9" max="9" width="13.7109375" style="5" bestFit="1" customWidth="1"/>
    <col min="10" max="10" width="12.421875" style="5" customWidth="1"/>
    <col min="11" max="16384" width="9.140625" style="5" customWidth="1"/>
  </cols>
  <sheetData>
    <row r="1" spans="2:6" ht="23.25" customHeight="1">
      <c r="B1" s="565" t="s">
        <v>426</v>
      </c>
      <c r="C1" s="565"/>
      <c r="D1" s="565"/>
      <c r="E1" s="565"/>
      <c r="F1" s="565"/>
    </row>
    <row r="2" spans="2:4" ht="18">
      <c r="B2" s="579" t="s">
        <v>427</v>
      </c>
      <c r="C2" s="579"/>
      <c r="D2" s="579"/>
    </row>
    <row r="3" spans="2:7" ht="15">
      <c r="B3" s="567" t="s">
        <v>489</v>
      </c>
      <c r="C3" s="567"/>
      <c r="D3" s="567"/>
      <c r="E3" s="567"/>
      <c r="F3" s="567"/>
      <c r="G3" s="567"/>
    </row>
    <row r="5" spans="2:11" ht="16.5" thickBot="1">
      <c r="B5" s="564" t="s">
        <v>425</v>
      </c>
      <c r="C5" s="564"/>
      <c r="D5" s="564"/>
      <c r="E5" s="564"/>
      <c r="F5" s="564"/>
      <c r="G5" s="564"/>
      <c r="H5" s="564"/>
      <c r="I5" s="564"/>
      <c r="J5" s="564"/>
      <c r="K5" s="564"/>
    </row>
    <row r="6" spans="2:12" ht="13.5" thickBot="1">
      <c r="B6" s="82" t="s">
        <v>46</v>
      </c>
      <c r="C6" s="80" t="s">
        <v>176</v>
      </c>
      <c r="D6" s="52" t="s">
        <v>177</v>
      </c>
      <c r="E6" s="80" t="s">
        <v>172</v>
      </c>
      <c r="F6" s="57" t="s">
        <v>173</v>
      </c>
      <c r="G6" s="80" t="s">
        <v>174</v>
      </c>
      <c r="H6" s="80" t="s">
        <v>175</v>
      </c>
      <c r="I6" s="80" t="s">
        <v>176</v>
      </c>
      <c r="J6" s="80" t="s">
        <v>177</v>
      </c>
      <c r="K6" s="80" t="s">
        <v>172</v>
      </c>
      <c r="L6" s="80" t="s">
        <v>173</v>
      </c>
    </row>
    <row r="7" spans="2:12" ht="12.75">
      <c r="B7" s="442">
        <v>1995</v>
      </c>
      <c r="C7" s="124">
        <v>38429</v>
      </c>
      <c r="D7" s="125">
        <v>4828</v>
      </c>
      <c r="E7" s="124">
        <v>1535</v>
      </c>
      <c r="F7" s="126">
        <v>1055</v>
      </c>
      <c r="G7" s="124">
        <v>1068</v>
      </c>
      <c r="H7" s="124">
        <v>45847</v>
      </c>
      <c r="I7" s="127">
        <v>0.8382009728008376</v>
      </c>
      <c r="J7" s="127">
        <v>0.10530678125068162</v>
      </c>
      <c r="K7" s="127">
        <v>0.03348092568761315</v>
      </c>
      <c r="L7" s="127">
        <v>0.02301132026086767</v>
      </c>
    </row>
    <row r="8" spans="2:12" ht="12.75">
      <c r="B8" s="439">
        <v>1996</v>
      </c>
      <c r="C8" s="10">
        <v>38638</v>
      </c>
      <c r="D8" s="11">
        <v>4832</v>
      </c>
      <c r="E8" s="10">
        <v>1526</v>
      </c>
      <c r="F8" s="12">
        <v>1042</v>
      </c>
      <c r="G8" s="10">
        <v>1088</v>
      </c>
      <c r="H8" s="10">
        <v>46038</v>
      </c>
      <c r="I8" s="13">
        <v>0.8392632173421956</v>
      </c>
      <c r="J8" s="13">
        <v>0.10495677483817716</v>
      </c>
      <c r="K8" s="13">
        <v>0.03314653112646075</v>
      </c>
      <c r="L8" s="13">
        <v>0.022633476693166513</v>
      </c>
    </row>
    <row r="9" spans="2:12" ht="12.75">
      <c r="B9" s="440">
        <v>1997</v>
      </c>
      <c r="C9" s="128">
        <v>38826</v>
      </c>
      <c r="D9" s="129">
        <v>4808</v>
      </c>
      <c r="E9" s="128">
        <v>1521</v>
      </c>
      <c r="F9" s="106">
        <v>1036</v>
      </c>
      <c r="G9" s="128">
        <v>1109</v>
      </c>
      <c r="H9" s="128">
        <v>46191</v>
      </c>
      <c r="I9" s="130">
        <v>0.8405533545495876</v>
      </c>
      <c r="J9" s="130">
        <v>0.10408954125262497</v>
      </c>
      <c r="K9" s="130">
        <v>0.03292849256348639</v>
      </c>
      <c r="L9" s="130">
        <v>0.022428611634301054</v>
      </c>
    </row>
    <row r="10" spans="2:12" ht="12.75">
      <c r="B10" s="439">
        <v>1998</v>
      </c>
      <c r="C10" s="10">
        <v>39070</v>
      </c>
      <c r="D10" s="11">
        <v>4789</v>
      </c>
      <c r="E10" s="10">
        <v>1530</v>
      </c>
      <c r="F10" s="12">
        <v>1029</v>
      </c>
      <c r="G10" s="10">
        <v>1141</v>
      </c>
      <c r="H10" s="10">
        <v>46418</v>
      </c>
      <c r="I10" s="13">
        <v>0.841699340772976</v>
      </c>
      <c r="J10" s="13">
        <v>0.10317118359257185</v>
      </c>
      <c r="K10" s="13">
        <v>0.03296135119996553</v>
      </c>
      <c r="L10" s="13">
        <v>0.02216812443448662</v>
      </c>
    </row>
    <row r="11" spans="2:12" ht="12.75">
      <c r="B11" s="440">
        <v>1999</v>
      </c>
      <c r="C11" s="128">
        <v>39242</v>
      </c>
      <c r="D11" s="129">
        <v>4768</v>
      </c>
      <c r="E11" s="128">
        <v>1552</v>
      </c>
      <c r="F11" s="106">
        <v>1015</v>
      </c>
      <c r="G11" s="128">
        <v>1150</v>
      </c>
      <c r="H11" s="128">
        <v>46577</v>
      </c>
      <c r="I11" s="130">
        <v>0.8425188397707023</v>
      </c>
      <c r="J11" s="130">
        <v>0.10236812160508406</v>
      </c>
      <c r="K11" s="130">
        <v>0.033321167099641454</v>
      </c>
      <c r="L11" s="130">
        <v>0.021791871524572213</v>
      </c>
    </row>
    <row r="12" spans="2:12" ht="12.75">
      <c r="B12" s="439">
        <v>2000</v>
      </c>
      <c r="C12" s="10">
        <v>39410</v>
      </c>
      <c r="D12" s="11">
        <v>4721</v>
      </c>
      <c r="E12" s="10">
        <v>1595</v>
      </c>
      <c r="F12" s="12">
        <v>988</v>
      </c>
      <c r="G12" s="10">
        <v>1184</v>
      </c>
      <c r="H12" s="10">
        <v>46714</v>
      </c>
      <c r="I12" s="13">
        <v>0.8436443036348846</v>
      </c>
      <c r="J12" s="13">
        <v>0.10106178019437428</v>
      </c>
      <c r="K12" s="13">
        <v>0.03414393971828574</v>
      </c>
      <c r="L12" s="13">
        <v>0.021149976452455366</v>
      </c>
    </row>
    <row r="13" spans="2:12" ht="12.75">
      <c r="B13" s="440">
        <v>2001</v>
      </c>
      <c r="C13" s="128">
        <v>39632</v>
      </c>
      <c r="D13" s="129">
        <v>4698</v>
      </c>
      <c r="E13" s="128">
        <v>1629</v>
      </c>
      <c r="F13" s="106">
        <v>980</v>
      </c>
      <c r="G13" s="128">
        <v>1189</v>
      </c>
      <c r="H13" s="128">
        <v>46939</v>
      </c>
      <c r="I13" s="130">
        <v>0.8443298749440764</v>
      </c>
      <c r="J13" s="130">
        <v>0.10008734740833848</v>
      </c>
      <c r="K13" s="130">
        <v>0.03470461663009438</v>
      </c>
      <c r="L13" s="130">
        <v>0.020878161017490786</v>
      </c>
    </row>
    <row r="14" spans="2:12" ht="12.75">
      <c r="B14" s="439">
        <v>2002</v>
      </c>
      <c r="C14" s="10">
        <v>39830</v>
      </c>
      <c r="D14" s="11">
        <v>4667</v>
      </c>
      <c r="E14" s="10">
        <v>1653</v>
      </c>
      <c r="F14" s="12">
        <v>964</v>
      </c>
      <c r="G14" s="10">
        <v>1183</v>
      </c>
      <c r="H14" s="10">
        <v>47114</v>
      </c>
      <c r="I14" s="13">
        <v>0.8453962728700598</v>
      </c>
      <c r="J14" s="13">
        <v>0.09905760495818652</v>
      </c>
      <c r="K14" s="13">
        <v>0.03508511270535297</v>
      </c>
      <c r="L14" s="13">
        <v>0.020461009466400646</v>
      </c>
    </row>
    <row r="15" spans="2:12" ht="12.75">
      <c r="B15" s="440">
        <v>2003</v>
      </c>
      <c r="C15" s="128">
        <v>40021</v>
      </c>
      <c r="D15" s="129">
        <v>4653</v>
      </c>
      <c r="E15" s="128">
        <v>1699</v>
      </c>
      <c r="F15" s="106">
        <v>963</v>
      </c>
      <c r="G15" s="128">
        <v>1195</v>
      </c>
      <c r="H15" s="128">
        <v>47336</v>
      </c>
      <c r="I15" s="130">
        <v>0.84546645259422</v>
      </c>
      <c r="J15" s="130">
        <v>0.09829727902653372</v>
      </c>
      <c r="K15" s="130">
        <v>0.03589234409329052</v>
      </c>
      <c r="L15" s="130">
        <v>0.02034392428595572</v>
      </c>
    </row>
    <row r="16" spans="2:12" ht="12.75">
      <c r="B16" s="439">
        <v>2004</v>
      </c>
      <c r="C16" s="10">
        <v>40263</v>
      </c>
      <c r="D16" s="11">
        <v>4640</v>
      </c>
      <c r="E16" s="10">
        <v>1719</v>
      </c>
      <c r="F16" s="12">
        <v>962</v>
      </c>
      <c r="G16" s="10">
        <v>1208</v>
      </c>
      <c r="H16" s="10">
        <v>47584</v>
      </c>
      <c r="I16" s="13">
        <v>0.8461457632817754</v>
      </c>
      <c r="J16" s="13">
        <v>0.09751176866173504</v>
      </c>
      <c r="K16" s="13">
        <v>0.036125588433086754</v>
      </c>
      <c r="L16" s="13">
        <v>0.020216879623402826</v>
      </c>
    </row>
    <row r="17" spans="2:12" ht="13.5" thickBot="1">
      <c r="B17" s="441">
        <v>2005</v>
      </c>
      <c r="C17" s="131">
        <v>40699</v>
      </c>
      <c r="D17" s="132">
        <v>4588</v>
      </c>
      <c r="E17" s="131">
        <v>1749</v>
      </c>
      <c r="F17" s="107">
        <v>950</v>
      </c>
      <c r="G17" s="131">
        <v>1208</v>
      </c>
      <c r="H17" s="131">
        <v>47986</v>
      </c>
      <c r="I17" s="133">
        <v>0.8481432084357938</v>
      </c>
      <c r="J17" s="133">
        <v>0.09561121993914892</v>
      </c>
      <c r="K17" s="133">
        <v>0.036448130704788896</v>
      </c>
      <c r="L17" s="133">
        <v>0.019797440920268413</v>
      </c>
    </row>
    <row r="18" spans="2:7" ht="13.5" thickBot="1">
      <c r="B18" s="121" t="s">
        <v>60</v>
      </c>
      <c r="C18" s="122">
        <v>2270</v>
      </c>
      <c r="D18" s="122">
        <v>-240</v>
      </c>
      <c r="E18" s="122">
        <v>214</v>
      </c>
      <c r="F18" s="122">
        <v>-105</v>
      </c>
      <c r="G18" s="123">
        <v>140</v>
      </c>
    </row>
    <row r="19" spans="2:9" ht="15.75">
      <c r="B19" s="588" t="s">
        <v>490</v>
      </c>
      <c r="C19" s="588"/>
      <c r="D19" s="588"/>
      <c r="E19" s="588"/>
      <c r="F19" s="588"/>
      <c r="G19" s="588"/>
      <c r="H19" s="322"/>
      <c r="I19" s="322"/>
    </row>
    <row r="20" spans="2:9" ht="15.75">
      <c r="B20" s="230"/>
      <c r="C20" s="230"/>
      <c r="D20" s="230"/>
      <c r="E20" s="230"/>
      <c r="F20" s="230"/>
      <c r="G20" s="230"/>
      <c r="H20" s="322"/>
      <c r="I20" s="322"/>
    </row>
    <row r="21" spans="2:6" ht="16.5" thickBot="1">
      <c r="B21" s="562" t="s">
        <v>9</v>
      </c>
      <c r="C21" s="562"/>
      <c r="D21" s="562"/>
      <c r="E21" s="562"/>
      <c r="F21" s="562"/>
    </row>
    <row r="22" spans="2:9" ht="15.75">
      <c r="B22" s="589" t="s">
        <v>504</v>
      </c>
      <c r="C22" s="590"/>
      <c r="D22" s="590"/>
      <c r="E22" s="590"/>
      <c r="F22" s="411"/>
      <c r="G22" s="411"/>
      <c r="H22" s="411"/>
      <c r="I22" s="412"/>
    </row>
    <row r="23" spans="2:9" ht="47.25" customHeight="1">
      <c r="B23" s="553" t="s">
        <v>34</v>
      </c>
      <c r="C23" s="554"/>
      <c r="D23" s="554"/>
      <c r="E23" s="554"/>
      <c r="F23" s="554"/>
      <c r="G23" s="554"/>
      <c r="H23" s="554"/>
      <c r="I23" s="555"/>
    </row>
    <row r="24" spans="2:9" ht="16.5" thickBot="1">
      <c r="B24" s="583" t="s">
        <v>35</v>
      </c>
      <c r="C24" s="584"/>
      <c r="D24" s="584"/>
      <c r="E24" s="584"/>
      <c r="F24" s="584"/>
      <c r="G24" s="584"/>
      <c r="H24" s="415"/>
      <c r="I24" s="413"/>
    </row>
  </sheetData>
  <mergeCells count="9">
    <mergeCell ref="B3:G3"/>
    <mergeCell ref="B1:F1"/>
    <mergeCell ref="B2:D2"/>
    <mergeCell ref="B5:K5"/>
    <mergeCell ref="B19:G19"/>
    <mergeCell ref="B22:E22"/>
    <mergeCell ref="B23:I23"/>
    <mergeCell ref="B24:G24"/>
    <mergeCell ref="B21:F21"/>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B1:L51"/>
  <sheetViews>
    <sheetView workbookViewId="0" topLeftCell="A1">
      <selection activeCell="A1" sqref="A1:A16384"/>
    </sheetView>
  </sheetViews>
  <sheetFormatPr defaultColWidth="9.140625" defaultRowHeight="12.75"/>
  <cols>
    <col min="1" max="1" width="3.57421875" style="5" customWidth="1"/>
    <col min="2" max="2" width="32.140625" style="5" customWidth="1"/>
    <col min="3" max="7" width="11.140625" style="5" bestFit="1" customWidth="1"/>
    <col min="8" max="8" width="12.140625" style="5" bestFit="1" customWidth="1"/>
    <col min="9" max="12" width="11.140625" style="5" bestFit="1" customWidth="1"/>
    <col min="13" max="15" width="12.140625" style="5" bestFit="1" customWidth="1"/>
    <col min="16" max="16384" width="9.140625" style="5" customWidth="1"/>
  </cols>
  <sheetData>
    <row r="1" spans="2:6" ht="23.25">
      <c r="B1" s="565" t="s">
        <v>426</v>
      </c>
      <c r="C1" s="565"/>
      <c r="D1" s="565"/>
      <c r="E1" s="565"/>
      <c r="F1" s="565"/>
    </row>
    <row r="2" spans="2:5" ht="18" customHeight="1">
      <c r="B2" s="579" t="s">
        <v>428</v>
      </c>
      <c r="C2" s="579"/>
      <c r="D2" s="579"/>
      <c r="E2" s="579"/>
    </row>
    <row r="3" spans="2:7" ht="15">
      <c r="B3" s="567" t="s">
        <v>430</v>
      </c>
      <c r="C3" s="567"/>
      <c r="D3" s="567"/>
      <c r="E3" s="567"/>
      <c r="F3" s="567"/>
      <c r="G3" s="567"/>
    </row>
    <row r="5" spans="2:6" ht="13.5" thickBot="1">
      <c r="B5" s="592" t="s">
        <v>429</v>
      </c>
      <c r="C5" s="592"/>
      <c r="D5" s="592"/>
      <c r="E5" s="592"/>
      <c r="F5" s="592"/>
    </row>
    <row r="6" spans="2:12" ht="12.75">
      <c r="B6" s="536" t="s">
        <v>133</v>
      </c>
      <c r="C6" s="91">
        <v>1995</v>
      </c>
      <c r="D6" s="91">
        <v>1996</v>
      </c>
      <c r="E6" s="91">
        <v>1997</v>
      </c>
      <c r="F6" s="91">
        <v>1998</v>
      </c>
      <c r="G6" s="91">
        <v>1999</v>
      </c>
      <c r="H6" s="91">
        <v>2000</v>
      </c>
      <c r="I6" s="91">
        <v>2001</v>
      </c>
      <c r="J6" s="91">
        <v>2002</v>
      </c>
      <c r="K6" s="91">
        <v>2003</v>
      </c>
      <c r="L6" s="537">
        <v>2004</v>
      </c>
    </row>
    <row r="7" spans="2:12" ht="12.75">
      <c r="B7" s="541" t="s">
        <v>111</v>
      </c>
      <c r="C7" s="543">
        <v>277</v>
      </c>
      <c r="D7" s="543">
        <v>266</v>
      </c>
      <c r="E7" s="543">
        <v>226</v>
      </c>
      <c r="F7" s="543">
        <v>262</v>
      </c>
      <c r="G7" s="543">
        <v>270</v>
      </c>
      <c r="H7" s="543">
        <v>265</v>
      </c>
      <c r="I7" s="543">
        <v>281</v>
      </c>
      <c r="J7" s="543">
        <v>333</v>
      </c>
      <c r="K7" s="543">
        <v>371</v>
      </c>
      <c r="L7" s="543">
        <v>434</v>
      </c>
    </row>
    <row r="8" spans="2:12" ht="12.75">
      <c r="B8" s="541" t="s">
        <v>135</v>
      </c>
      <c r="C8" s="542">
        <v>34216404</v>
      </c>
      <c r="D8" s="542">
        <v>37157274</v>
      </c>
      <c r="E8" s="542">
        <v>30469428</v>
      </c>
      <c r="F8" s="542">
        <v>44351828</v>
      </c>
      <c r="G8" s="542">
        <v>43684562</v>
      </c>
      <c r="H8" s="542">
        <v>46947419</v>
      </c>
      <c r="I8" s="542">
        <v>52915055</v>
      </c>
      <c r="J8" s="542">
        <v>61457521</v>
      </c>
      <c r="K8" s="542">
        <v>73743974</v>
      </c>
      <c r="L8" s="542">
        <v>94142373</v>
      </c>
    </row>
    <row r="9" spans="2:12" ht="12.75">
      <c r="B9" s="541" t="s">
        <v>139</v>
      </c>
      <c r="C9" s="542">
        <f aca="true" t="shared" si="0" ref="C9:L9">C8/C7</f>
        <v>123524.92418772563</v>
      </c>
      <c r="D9" s="542">
        <f t="shared" si="0"/>
        <v>139689</v>
      </c>
      <c r="E9" s="542">
        <f t="shared" si="0"/>
        <v>134820.4778761062</v>
      </c>
      <c r="F9" s="542">
        <f t="shared" si="0"/>
        <v>169281.786259542</v>
      </c>
      <c r="G9" s="542">
        <f t="shared" si="0"/>
        <v>161794.67407407408</v>
      </c>
      <c r="H9" s="542">
        <f t="shared" si="0"/>
        <v>177160.0716981132</v>
      </c>
      <c r="I9" s="542">
        <f t="shared" si="0"/>
        <v>188309.80427046263</v>
      </c>
      <c r="J9" s="542">
        <f t="shared" si="0"/>
        <v>184557.12012012012</v>
      </c>
      <c r="K9" s="542">
        <f t="shared" si="0"/>
        <v>198770.8194070081</v>
      </c>
      <c r="L9" s="542">
        <f t="shared" si="0"/>
        <v>216917.91013824884</v>
      </c>
    </row>
    <row r="10" spans="2:12" ht="12.75">
      <c r="B10" s="538" t="s">
        <v>112</v>
      </c>
      <c r="C10" s="540">
        <v>4</v>
      </c>
      <c r="D10" s="540">
        <v>6</v>
      </c>
      <c r="E10" s="540">
        <v>6</v>
      </c>
      <c r="F10" s="540">
        <v>8</v>
      </c>
      <c r="G10" s="540">
        <v>4</v>
      </c>
      <c r="H10" s="540">
        <v>2</v>
      </c>
      <c r="I10" s="540">
        <v>8</v>
      </c>
      <c r="J10" s="540">
        <v>10</v>
      </c>
      <c r="K10" s="540">
        <v>6</v>
      </c>
      <c r="L10" s="540">
        <v>10</v>
      </c>
    </row>
    <row r="11" spans="2:12" ht="12.75">
      <c r="B11" s="538" t="s">
        <v>136</v>
      </c>
      <c r="C11" s="539">
        <v>419800</v>
      </c>
      <c r="D11" s="539">
        <v>501385</v>
      </c>
      <c r="E11" s="539">
        <v>341970</v>
      </c>
      <c r="F11" s="539">
        <v>535760</v>
      </c>
      <c r="G11" s="539">
        <v>311626</v>
      </c>
      <c r="H11" s="539">
        <v>70000</v>
      </c>
      <c r="I11" s="539">
        <v>1891000</v>
      </c>
      <c r="J11" s="539">
        <v>1720766</v>
      </c>
      <c r="K11" s="539">
        <v>1143000</v>
      </c>
      <c r="L11" s="539">
        <v>1121000</v>
      </c>
    </row>
    <row r="12" spans="2:12" ht="12.75">
      <c r="B12" s="538" t="s">
        <v>140</v>
      </c>
      <c r="C12" s="539">
        <f aca="true" t="shared" si="1" ref="C12:L12">C11/C10</f>
        <v>104950</v>
      </c>
      <c r="D12" s="539">
        <f t="shared" si="1"/>
        <v>83564.16666666667</v>
      </c>
      <c r="E12" s="539">
        <f t="shared" si="1"/>
        <v>56995</v>
      </c>
      <c r="F12" s="539">
        <f t="shared" si="1"/>
        <v>66970</v>
      </c>
      <c r="G12" s="539">
        <f t="shared" si="1"/>
        <v>77906.5</v>
      </c>
      <c r="H12" s="539">
        <f t="shared" si="1"/>
        <v>35000</v>
      </c>
      <c r="I12" s="539">
        <f t="shared" si="1"/>
        <v>236375</v>
      </c>
      <c r="J12" s="539">
        <f t="shared" si="1"/>
        <v>172076.6</v>
      </c>
      <c r="K12" s="539">
        <f t="shared" si="1"/>
        <v>190500</v>
      </c>
      <c r="L12" s="539">
        <f t="shared" si="1"/>
        <v>112100</v>
      </c>
    </row>
    <row r="13" spans="2:12" ht="12.75">
      <c r="B13" s="541" t="s">
        <v>137</v>
      </c>
      <c r="C13" s="542">
        <v>0</v>
      </c>
      <c r="D13" s="542">
        <v>0</v>
      </c>
      <c r="E13" s="542">
        <v>0</v>
      </c>
      <c r="F13" s="542">
        <v>0</v>
      </c>
      <c r="G13" s="542">
        <v>0</v>
      </c>
      <c r="H13" s="542">
        <v>450000</v>
      </c>
      <c r="I13" s="542">
        <v>300000</v>
      </c>
      <c r="J13" s="542">
        <v>0</v>
      </c>
      <c r="K13" s="542">
        <v>0</v>
      </c>
      <c r="L13" s="542">
        <v>1354000</v>
      </c>
    </row>
    <row r="14" spans="2:12" ht="12.75">
      <c r="B14" s="541" t="s">
        <v>113</v>
      </c>
      <c r="C14" s="543">
        <v>0</v>
      </c>
      <c r="D14" s="543">
        <v>0</v>
      </c>
      <c r="E14" s="543">
        <v>0</v>
      </c>
      <c r="F14" s="543">
        <v>0</v>
      </c>
      <c r="G14" s="543">
        <v>0</v>
      </c>
      <c r="H14" s="543">
        <v>3</v>
      </c>
      <c r="I14" s="543">
        <v>4</v>
      </c>
      <c r="J14" s="543">
        <v>0</v>
      </c>
      <c r="K14" s="543">
        <v>0</v>
      </c>
      <c r="L14" s="543">
        <v>12</v>
      </c>
    </row>
    <row r="15" spans="2:12" ht="12.75">
      <c r="B15" s="541" t="s">
        <v>141</v>
      </c>
      <c r="C15" s="542">
        <v>0</v>
      </c>
      <c r="D15" s="542">
        <v>0</v>
      </c>
      <c r="E15" s="542">
        <v>0</v>
      </c>
      <c r="F15" s="542">
        <v>0</v>
      </c>
      <c r="G15" s="542">
        <v>0</v>
      </c>
      <c r="H15" s="542">
        <f>H13/H14</f>
        <v>150000</v>
      </c>
      <c r="I15" s="542">
        <f>I13/I14</f>
        <v>75000</v>
      </c>
      <c r="J15" s="542">
        <v>0</v>
      </c>
      <c r="K15" s="542">
        <v>0</v>
      </c>
      <c r="L15" s="542">
        <f>L13/L14</f>
        <v>112833.33333333333</v>
      </c>
    </row>
    <row r="16" spans="2:12" ht="12.75">
      <c r="B16" s="538" t="s">
        <v>114</v>
      </c>
      <c r="C16" s="540">
        <v>0</v>
      </c>
      <c r="D16" s="540">
        <v>128</v>
      </c>
      <c r="E16" s="540">
        <v>120</v>
      </c>
      <c r="F16" s="540">
        <v>0</v>
      </c>
      <c r="G16" s="540">
        <v>53</v>
      </c>
      <c r="H16" s="540">
        <v>44</v>
      </c>
      <c r="I16" s="540">
        <v>64</v>
      </c>
      <c r="J16" s="540">
        <v>116</v>
      </c>
      <c r="K16" s="540">
        <v>40</v>
      </c>
      <c r="L16" s="540">
        <v>24</v>
      </c>
    </row>
    <row r="17" spans="2:12" ht="12.75">
      <c r="B17" s="538" t="s">
        <v>138</v>
      </c>
      <c r="C17" s="539">
        <v>0</v>
      </c>
      <c r="D17" s="539">
        <v>5380000</v>
      </c>
      <c r="E17" s="539">
        <v>5750000</v>
      </c>
      <c r="F17" s="539">
        <v>0</v>
      </c>
      <c r="G17" s="539">
        <v>3182696</v>
      </c>
      <c r="H17" s="539">
        <v>2779000</v>
      </c>
      <c r="I17" s="539">
        <v>5600000</v>
      </c>
      <c r="J17" s="539">
        <v>14103000</v>
      </c>
      <c r="K17" s="539">
        <v>4310000</v>
      </c>
      <c r="L17" s="539">
        <v>1960000</v>
      </c>
    </row>
    <row r="18" spans="2:12" ht="12.75">
      <c r="B18" s="538" t="s">
        <v>142</v>
      </c>
      <c r="C18" s="539">
        <v>0</v>
      </c>
      <c r="D18" s="539">
        <f>D17/D16</f>
        <v>42031.25</v>
      </c>
      <c r="E18" s="539">
        <f>E17/E16</f>
        <v>47916.666666666664</v>
      </c>
      <c r="F18" s="539">
        <v>0</v>
      </c>
      <c r="G18" s="539">
        <f aca="true" t="shared" si="2" ref="G18:L18">G17/G16</f>
        <v>60050.8679245283</v>
      </c>
      <c r="H18" s="539">
        <f t="shared" si="2"/>
        <v>63159.09090909091</v>
      </c>
      <c r="I18" s="539">
        <f t="shared" si="2"/>
        <v>87500</v>
      </c>
      <c r="J18" s="539">
        <f t="shared" si="2"/>
        <v>121577.58620689655</v>
      </c>
      <c r="K18" s="539">
        <f t="shared" si="2"/>
        <v>107750</v>
      </c>
      <c r="L18" s="539">
        <f t="shared" si="2"/>
        <v>81666.66666666667</v>
      </c>
    </row>
    <row r="46" spans="2:8" ht="15.75">
      <c r="B46" s="591" t="s">
        <v>491</v>
      </c>
      <c r="C46" s="591"/>
      <c r="D46" s="591"/>
      <c r="E46" s="591"/>
      <c r="F46" s="591"/>
      <c r="G46" s="591"/>
      <c r="H46" s="591"/>
    </row>
    <row r="48" spans="2:6" ht="16.5" thickBot="1">
      <c r="B48" s="562" t="s">
        <v>9</v>
      </c>
      <c r="C48" s="562"/>
      <c r="D48" s="562"/>
      <c r="E48" s="562"/>
      <c r="F48" s="562"/>
    </row>
    <row r="49" spans="2:7" ht="15.75">
      <c r="B49" s="416" t="s">
        <v>428</v>
      </c>
      <c r="C49" s="411"/>
      <c r="D49" s="411"/>
      <c r="E49" s="411"/>
      <c r="F49" s="411"/>
      <c r="G49" s="412"/>
    </row>
    <row r="50" spans="2:7" ht="36" customHeight="1">
      <c r="B50" s="553" t="s">
        <v>32</v>
      </c>
      <c r="C50" s="554"/>
      <c r="D50" s="554"/>
      <c r="E50" s="554"/>
      <c r="F50" s="554"/>
      <c r="G50" s="555"/>
    </row>
    <row r="51" spans="2:7" ht="33.75" customHeight="1" thickBot="1">
      <c r="B51" s="573" t="s">
        <v>33</v>
      </c>
      <c r="C51" s="574"/>
      <c r="D51" s="574"/>
      <c r="E51" s="574"/>
      <c r="F51" s="574"/>
      <c r="G51" s="575"/>
    </row>
  </sheetData>
  <mergeCells count="8">
    <mergeCell ref="B5:F5"/>
    <mergeCell ref="B1:F1"/>
    <mergeCell ref="B3:G3"/>
    <mergeCell ref="B2:E2"/>
    <mergeCell ref="B50:G50"/>
    <mergeCell ref="B51:G51"/>
    <mergeCell ref="B48:F48"/>
    <mergeCell ref="B46:H46"/>
  </mergeCells>
  <printOptions/>
  <pageMargins left="0.75" right="0.75" top="1" bottom="1" header="0.5" footer="0.5"/>
  <pageSetup orientation="portrait" paperSize="9"/>
  <drawing r:id="rId1"/>
</worksheet>
</file>

<file path=xl/worksheets/sheet9.xml><?xml version="1.0" encoding="utf-8"?>
<worksheet xmlns="http://schemas.openxmlformats.org/spreadsheetml/2006/main" xmlns:r="http://schemas.openxmlformats.org/officeDocument/2006/relationships">
  <dimension ref="B1:J34"/>
  <sheetViews>
    <sheetView workbookViewId="0" topLeftCell="A1">
      <selection activeCell="B1" sqref="B1:F1"/>
    </sheetView>
  </sheetViews>
  <sheetFormatPr defaultColWidth="9.140625" defaultRowHeight="12.75"/>
  <cols>
    <col min="1" max="1" width="3.57421875" style="5" customWidth="1"/>
    <col min="2" max="2" width="25.421875" style="5" customWidth="1"/>
    <col min="3" max="3" width="10.57421875" style="5" customWidth="1"/>
    <col min="4" max="4" width="10.28125" style="5" customWidth="1"/>
    <col min="5" max="5" width="9.8515625" style="5" customWidth="1"/>
    <col min="6" max="6" width="8.00390625" style="5" customWidth="1"/>
    <col min="7" max="7" width="10.140625" style="5" customWidth="1"/>
    <col min="8" max="8" width="13.8515625" style="5" customWidth="1"/>
    <col min="9" max="9" width="10.57421875" style="5" customWidth="1"/>
    <col min="10" max="10" width="15.8515625" style="5" customWidth="1"/>
    <col min="11" max="16384" width="9.140625" style="5" customWidth="1"/>
  </cols>
  <sheetData>
    <row r="1" spans="2:6" ht="23.25">
      <c r="B1" s="565" t="s">
        <v>426</v>
      </c>
      <c r="C1" s="565"/>
      <c r="D1" s="565"/>
      <c r="E1" s="565"/>
      <c r="F1" s="565"/>
    </row>
    <row r="2" spans="2:5" ht="18">
      <c r="B2" s="579" t="s">
        <v>427</v>
      </c>
      <c r="C2" s="579"/>
      <c r="D2" s="579"/>
      <c r="E2" s="579"/>
    </row>
    <row r="3" spans="2:7" ht="15">
      <c r="B3" s="567" t="s">
        <v>432</v>
      </c>
      <c r="C3" s="567"/>
      <c r="D3" s="567"/>
      <c r="E3" s="567"/>
      <c r="F3" s="567"/>
      <c r="G3" s="567"/>
    </row>
    <row r="4" spans="2:7" ht="15">
      <c r="B4" s="51"/>
      <c r="C4" s="51"/>
      <c r="D4" s="51"/>
      <c r="E4" s="51"/>
      <c r="F4" s="51"/>
      <c r="G4" s="51"/>
    </row>
    <row r="5" spans="2:5" ht="16.5" thickBot="1">
      <c r="B5" s="564" t="s">
        <v>431</v>
      </c>
      <c r="C5" s="564"/>
      <c r="D5" s="564"/>
      <c r="E5" s="564"/>
    </row>
    <row r="6" spans="2:10" ht="25.5">
      <c r="B6" s="477">
        <v>1997</v>
      </c>
      <c r="C6" s="315" t="s">
        <v>133</v>
      </c>
      <c r="D6" s="108" t="s">
        <v>298</v>
      </c>
      <c r="E6" s="108" t="s">
        <v>295</v>
      </c>
      <c r="F6" s="108" t="s">
        <v>47</v>
      </c>
      <c r="G6" s="108" t="s">
        <v>296</v>
      </c>
      <c r="H6" s="108" t="s">
        <v>297</v>
      </c>
      <c r="I6" s="108" t="s">
        <v>294</v>
      </c>
      <c r="J6" s="109" t="s">
        <v>115</v>
      </c>
    </row>
    <row r="7" spans="2:10" ht="12" customHeight="1">
      <c r="B7" s="444" t="s">
        <v>118</v>
      </c>
      <c r="C7" s="316">
        <v>3672</v>
      </c>
      <c r="D7" s="311">
        <v>102455</v>
      </c>
      <c r="E7" s="311">
        <v>3488</v>
      </c>
      <c r="F7" s="311">
        <v>20291</v>
      </c>
      <c r="G7" s="311">
        <v>24009</v>
      </c>
      <c r="H7" s="311">
        <v>24341</v>
      </c>
      <c r="I7" s="311">
        <v>24992</v>
      </c>
      <c r="J7" s="135">
        <v>203248</v>
      </c>
    </row>
    <row r="8" spans="2:10" ht="25.5">
      <c r="B8" s="443" t="s">
        <v>119</v>
      </c>
      <c r="C8" s="316">
        <v>59946</v>
      </c>
      <c r="D8" s="312">
        <v>1046659</v>
      </c>
      <c r="E8" s="312">
        <v>110948</v>
      </c>
      <c r="F8" s="312">
        <v>292736</v>
      </c>
      <c r="G8" s="312">
        <v>353158</v>
      </c>
      <c r="H8" s="312">
        <v>272438</v>
      </c>
      <c r="I8" s="312">
        <v>391078</v>
      </c>
      <c r="J8" s="272">
        <v>2526963</v>
      </c>
    </row>
    <row r="9" spans="2:10" ht="25.5">
      <c r="B9" s="444" t="s">
        <v>120</v>
      </c>
      <c r="C9" s="317">
        <v>0.06125512961665499</v>
      </c>
      <c r="D9" s="313">
        <v>0.09788765968667923</v>
      </c>
      <c r="E9" s="313">
        <v>0.03143815120597036</v>
      </c>
      <c r="F9" s="313">
        <v>0.06931501421075645</v>
      </c>
      <c r="G9" s="313">
        <v>0.06798373532526518</v>
      </c>
      <c r="H9" s="313">
        <v>0.0893450987013559</v>
      </c>
      <c r="I9" s="313">
        <v>0.06390541017392949</v>
      </c>
      <c r="J9" s="136">
        <v>0.08043172773008549</v>
      </c>
    </row>
    <row r="10" spans="2:10" ht="29.25" customHeight="1">
      <c r="B10" s="478" t="s">
        <v>121</v>
      </c>
      <c r="C10" s="310" t="s">
        <v>133</v>
      </c>
      <c r="D10" s="310" t="s">
        <v>298</v>
      </c>
      <c r="E10" s="310" t="s">
        <v>295</v>
      </c>
      <c r="F10" s="310" t="s">
        <v>47</v>
      </c>
      <c r="G10" s="310" t="s">
        <v>296</v>
      </c>
      <c r="H10" s="310" t="s">
        <v>297</v>
      </c>
      <c r="I10" s="310" t="s">
        <v>294</v>
      </c>
      <c r="J10" s="273" t="s">
        <v>115</v>
      </c>
    </row>
    <row r="11" spans="2:10" ht="12.75">
      <c r="B11" s="444" t="s">
        <v>118</v>
      </c>
      <c r="C11" s="318">
        <v>3801</v>
      </c>
      <c r="D11" s="311">
        <v>106561</v>
      </c>
      <c r="E11" s="311">
        <v>4008</v>
      </c>
      <c r="F11" s="311">
        <v>21290</v>
      </c>
      <c r="G11" s="311">
        <v>26083</v>
      </c>
      <c r="H11" s="311">
        <v>26597</v>
      </c>
      <c r="I11" s="311">
        <v>25119</v>
      </c>
      <c r="J11" s="135">
        <v>213459</v>
      </c>
    </row>
    <row r="12" spans="2:10" ht="27.75" customHeight="1">
      <c r="B12" s="479" t="s">
        <v>119</v>
      </c>
      <c r="C12" s="316">
        <v>59946</v>
      </c>
      <c r="D12" s="312">
        <v>1046659</v>
      </c>
      <c r="E12" s="312">
        <v>110948</v>
      </c>
      <c r="F12" s="312">
        <v>292736</v>
      </c>
      <c r="G12" s="312">
        <v>353158</v>
      </c>
      <c r="H12" s="312">
        <v>272438</v>
      </c>
      <c r="I12" s="312">
        <v>391078</v>
      </c>
      <c r="J12" s="272">
        <v>2526963</v>
      </c>
    </row>
    <row r="13" spans="2:10" ht="27" customHeight="1">
      <c r="B13" s="444" t="s">
        <v>120</v>
      </c>
      <c r="C13" s="317">
        <v>0.06340706635972375</v>
      </c>
      <c r="D13" s="313">
        <v>0.10181061835803255</v>
      </c>
      <c r="E13" s="313">
        <v>0.036125031546309985</v>
      </c>
      <c r="F13" s="313">
        <v>0.07272764538696982</v>
      </c>
      <c r="G13" s="313">
        <v>0.07385646084755265</v>
      </c>
      <c r="H13" s="313">
        <v>0.0976258818520177</v>
      </c>
      <c r="I13" s="313">
        <v>0.06423015357550156</v>
      </c>
      <c r="J13" s="136">
        <v>0.084472546689445</v>
      </c>
    </row>
    <row r="14" spans="2:10" ht="29.25" customHeight="1">
      <c r="B14" s="480" t="s">
        <v>122</v>
      </c>
      <c r="C14" s="310" t="s">
        <v>133</v>
      </c>
      <c r="D14" s="310" t="s">
        <v>298</v>
      </c>
      <c r="E14" s="310" t="s">
        <v>295</v>
      </c>
      <c r="F14" s="310" t="s">
        <v>47</v>
      </c>
      <c r="G14" s="310" t="s">
        <v>296</v>
      </c>
      <c r="H14" s="310" t="s">
        <v>297</v>
      </c>
      <c r="I14" s="310" t="s">
        <v>294</v>
      </c>
      <c r="J14" s="273" t="s">
        <v>115</v>
      </c>
    </row>
    <row r="15" spans="2:10" ht="15" customHeight="1">
      <c r="B15" s="444" t="s">
        <v>118</v>
      </c>
      <c r="C15" s="318">
        <v>3801</v>
      </c>
      <c r="D15" s="311">
        <v>107659</v>
      </c>
      <c r="E15" s="311">
        <v>4139</v>
      </c>
      <c r="F15" s="311">
        <v>21618</v>
      </c>
      <c r="G15" s="311">
        <v>28043</v>
      </c>
      <c r="H15" s="311">
        <v>26683</v>
      </c>
      <c r="I15" s="311">
        <v>25795</v>
      </c>
      <c r="J15" s="135">
        <v>217738</v>
      </c>
    </row>
    <row r="16" spans="2:10" ht="25.5">
      <c r="B16" s="479" t="s">
        <v>119</v>
      </c>
      <c r="C16" s="316">
        <v>59946</v>
      </c>
      <c r="D16" s="312">
        <v>1046659</v>
      </c>
      <c r="E16" s="312">
        <v>110948</v>
      </c>
      <c r="F16" s="312">
        <v>292736</v>
      </c>
      <c r="G16" s="312">
        <v>353158</v>
      </c>
      <c r="H16" s="312">
        <v>272438</v>
      </c>
      <c r="I16" s="312">
        <v>391078</v>
      </c>
      <c r="J16" s="272">
        <v>2526963</v>
      </c>
    </row>
    <row r="17" spans="2:10" ht="25.5">
      <c r="B17" s="444" t="s">
        <v>120</v>
      </c>
      <c r="C17" s="317">
        <v>0.06340706635972375</v>
      </c>
      <c r="D17" s="313">
        <v>0.10285967062816065</v>
      </c>
      <c r="E17" s="313">
        <v>0.03730576486281862</v>
      </c>
      <c r="F17" s="313">
        <v>0.0738481088762571</v>
      </c>
      <c r="G17" s="313">
        <v>0.07940638467767967</v>
      </c>
      <c r="H17" s="313">
        <v>0.09794155000403762</v>
      </c>
      <c r="I17" s="313">
        <v>0.06595870900434185</v>
      </c>
      <c r="J17" s="136">
        <v>0.08616588371100012</v>
      </c>
    </row>
    <row r="18" spans="2:10" ht="25.5">
      <c r="B18" s="478" t="s">
        <v>123</v>
      </c>
      <c r="C18" s="310" t="s">
        <v>133</v>
      </c>
      <c r="D18" s="310" t="s">
        <v>298</v>
      </c>
      <c r="E18" s="310" t="s">
        <v>295</v>
      </c>
      <c r="F18" s="310" t="s">
        <v>47</v>
      </c>
      <c r="G18" s="310" t="s">
        <v>296</v>
      </c>
      <c r="H18" s="310" t="s">
        <v>297</v>
      </c>
      <c r="I18" s="310" t="s">
        <v>294</v>
      </c>
      <c r="J18" s="273" t="s">
        <v>115</v>
      </c>
    </row>
    <row r="19" spans="2:10" ht="12.75">
      <c r="B19" s="444" t="s">
        <v>118</v>
      </c>
      <c r="C19" s="318">
        <v>3951</v>
      </c>
      <c r="D19" s="311">
        <v>113147</v>
      </c>
      <c r="E19" s="311">
        <v>5221</v>
      </c>
      <c r="F19" s="311">
        <v>22370</v>
      </c>
      <c r="G19" s="311">
        <v>29501</v>
      </c>
      <c r="H19" s="311">
        <v>27544</v>
      </c>
      <c r="I19" s="311">
        <v>26923</v>
      </c>
      <c r="J19" s="135">
        <v>228657</v>
      </c>
    </row>
    <row r="20" spans="2:10" ht="25.5">
      <c r="B20" s="479" t="s">
        <v>119</v>
      </c>
      <c r="C20" s="316">
        <v>59946</v>
      </c>
      <c r="D20" s="312">
        <v>1046659</v>
      </c>
      <c r="E20" s="312">
        <v>110948</v>
      </c>
      <c r="F20" s="312">
        <v>292736</v>
      </c>
      <c r="G20" s="312">
        <v>353158</v>
      </c>
      <c r="H20" s="312">
        <v>272438</v>
      </c>
      <c r="I20" s="312">
        <v>391078</v>
      </c>
      <c r="J20" s="272">
        <v>2526963</v>
      </c>
    </row>
    <row r="21" spans="2:10" ht="25.5">
      <c r="B21" s="444" t="s">
        <v>120</v>
      </c>
      <c r="C21" s="317">
        <v>0.0659093183865479</v>
      </c>
      <c r="D21" s="313">
        <v>0.10810302113677903</v>
      </c>
      <c r="E21" s="313">
        <v>0.04705808126329452</v>
      </c>
      <c r="F21" s="313">
        <v>0.07641697638828159</v>
      </c>
      <c r="G21" s="313">
        <v>0.08353484842478437</v>
      </c>
      <c r="H21" s="313">
        <v>0.10110190208414392</v>
      </c>
      <c r="I21" s="313">
        <v>0.06884304409861972</v>
      </c>
      <c r="J21" s="136">
        <v>0.09048688089220143</v>
      </c>
    </row>
    <row r="22" spans="2:10" ht="25.5">
      <c r="B22" s="478" t="s">
        <v>124</v>
      </c>
      <c r="C22" s="310" t="s">
        <v>133</v>
      </c>
      <c r="D22" s="310" t="s">
        <v>298</v>
      </c>
      <c r="E22" s="310" t="s">
        <v>295</v>
      </c>
      <c r="F22" s="310" t="s">
        <v>47</v>
      </c>
      <c r="G22" s="310" t="s">
        <v>296</v>
      </c>
      <c r="H22" s="310" t="s">
        <v>297</v>
      </c>
      <c r="I22" s="310" t="s">
        <v>294</v>
      </c>
      <c r="J22" s="273" t="s">
        <v>115</v>
      </c>
    </row>
    <row r="23" spans="2:10" ht="12.75">
      <c r="B23" s="444" t="s">
        <v>125</v>
      </c>
      <c r="C23" s="318">
        <v>3919</v>
      </c>
      <c r="D23" s="311">
        <v>111366</v>
      </c>
      <c r="E23" s="311">
        <v>5229</v>
      </c>
      <c r="F23" s="311">
        <v>22342</v>
      </c>
      <c r="G23" s="311">
        <v>29568</v>
      </c>
      <c r="H23" s="311">
        <v>27520</v>
      </c>
      <c r="I23" s="311">
        <v>27924</v>
      </c>
      <c r="J23" s="135">
        <v>227868</v>
      </c>
    </row>
    <row r="24" spans="2:10" ht="25.5">
      <c r="B24" s="479" t="s">
        <v>119</v>
      </c>
      <c r="C24" s="316">
        <v>59946</v>
      </c>
      <c r="D24" s="312">
        <v>1046659</v>
      </c>
      <c r="E24" s="312">
        <v>110948</v>
      </c>
      <c r="F24" s="312">
        <v>292736</v>
      </c>
      <c r="G24" s="312">
        <v>353158</v>
      </c>
      <c r="H24" s="312">
        <v>272438</v>
      </c>
      <c r="I24" s="312">
        <v>391078</v>
      </c>
      <c r="J24" s="272">
        <v>2526963</v>
      </c>
    </row>
    <row r="25" spans="2:10" ht="26.25" thickBot="1">
      <c r="B25" s="445" t="s">
        <v>120</v>
      </c>
      <c r="C25" s="319">
        <v>0.0653755046208254</v>
      </c>
      <c r="D25" s="314">
        <v>0.10640141631610678</v>
      </c>
      <c r="E25" s="314">
        <v>0.047130187114684356</v>
      </c>
      <c r="F25" s="314">
        <v>0.07632132706602536</v>
      </c>
      <c r="G25" s="314">
        <v>0.08372456520877342</v>
      </c>
      <c r="H25" s="314">
        <v>0.10101380864637091</v>
      </c>
      <c r="I25" s="314">
        <v>0.07140263579132551</v>
      </c>
      <c r="J25" s="137">
        <v>0.09017464838226756</v>
      </c>
    </row>
    <row r="26" spans="2:8" ht="15.75">
      <c r="B26" s="588" t="s">
        <v>492</v>
      </c>
      <c r="C26" s="588"/>
      <c r="D26" s="588"/>
      <c r="E26" s="588"/>
      <c r="F26" s="588"/>
      <c r="G26" s="588"/>
      <c r="H26" s="588"/>
    </row>
    <row r="27" spans="2:8" ht="15.75">
      <c r="B27" s="230"/>
      <c r="C27" s="230"/>
      <c r="D27" s="230"/>
      <c r="E27" s="230"/>
      <c r="F27" s="230"/>
      <c r="G27" s="230"/>
      <c r="H27" s="230"/>
    </row>
    <row r="28" spans="2:6" ht="16.5" thickBot="1">
      <c r="B28" s="562" t="s">
        <v>9</v>
      </c>
      <c r="C28" s="562"/>
      <c r="D28" s="562"/>
      <c r="E28" s="562"/>
      <c r="F28" s="562"/>
    </row>
    <row r="29" spans="2:10" ht="15.75">
      <c r="B29" s="589" t="s">
        <v>505</v>
      </c>
      <c r="C29" s="590"/>
      <c r="D29" s="590"/>
      <c r="E29" s="590"/>
      <c r="F29" s="411"/>
      <c r="G29" s="411"/>
      <c r="H29" s="411"/>
      <c r="I29" s="411"/>
      <c r="J29" s="412"/>
    </row>
    <row r="30" spans="2:10" ht="77.25" customHeight="1">
      <c r="B30" s="553" t="s">
        <v>30</v>
      </c>
      <c r="C30" s="569"/>
      <c r="D30" s="569"/>
      <c r="E30" s="569"/>
      <c r="F30" s="569"/>
      <c r="G30" s="569"/>
      <c r="H30" s="569"/>
      <c r="I30" s="569"/>
      <c r="J30" s="593"/>
    </row>
    <row r="31" spans="2:10" ht="16.5" thickBot="1">
      <c r="B31" s="583" t="s">
        <v>31</v>
      </c>
      <c r="C31" s="584"/>
      <c r="D31" s="584"/>
      <c r="E31" s="584"/>
      <c r="F31" s="584"/>
      <c r="G31" s="584"/>
      <c r="H31" s="584"/>
      <c r="I31" s="415"/>
      <c r="J31" s="413"/>
    </row>
    <row r="32" ht="12.75">
      <c r="C32" s="14"/>
    </row>
    <row r="33" ht="12.75">
      <c r="C33" s="46"/>
    </row>
    <row r="34" ht="12.75">
      <c r="C34" s="46"/>
    </row>
  </sheetData>
  <mergeCells count="9">
    <mergeCell ref="B1:F1"/>
    <mergeCell ref="B2:E2"/>
    <mergeCell ref="B3:G3"/>
    <mergeCell ref="B5:E5"/>
    <mergeCell ref="B26:H26"/>
    <mergeCell ref="B29:E29"/>
    <mergeCell ref="B30:J30"/>
    <mergeCell ref="B31:H31"/>
    <mergeCell ref="B28:F28"/>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UMass Donahue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Eric Nakajima</dc:creator>
  <cp:keywords/>
  <dc:description/>
  <cp:lastModifiedBy>hwong</cp:lastModifiedBy>
  <cp:lastPrinted>2006-06-22T14:09:03Z</cp:lastPrinted>
  <dcterms:created xsi:type="dcterms:W3CDTF">2006-06-13T14:25:41Z</dcterms:created>
  <dcterms:modified xsi:type="dcterms:W3CDTF">2006-07-06T17:23:04Z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